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5" windowWidth="15480" windowHeight="11640" activeTab="0"/>
  </bookViews>
  <sheets>
    <sheet name="Краски" sheetId="1" r:id="rId1"/>
    <sheet name="Компрессоры" sheetId="2" r:id="rId2"/>
  </sheets>
  <definedNames>
    <definedName name="_xlnm.Print_Titles" localSheetId="0">'Краски'!$18:$18</definedName>
    <definedName name="_xlnm.Print_Area" localSheetId="1">'Компрессоры'!$A$1:$F$40</definedName>
    <definedName name="_xlnm.Print_Area" localSheetId="0">'Краски'!$A$1:$H$297</definedName>
  </definedNames>
  <calcPr fullCalcOnLoad="1" refMode="R1C1"/>
</workbook>
</file>

<file path=xl/comments1.xml><?xml version="1.0" encoding="utf-8"?>
<comments xmlns="http://schemas.openxmlformats.org/spreadsheetml/2006/main">
  <authors>
    <author>Vika</author>
  </authors>
  <commentList>
    <comment ref="B251" authorId="0">
      <text>
        <r>
          <rPr>
            <b/>
            <sz val="9"/>
            <rFont val="Tahoma"/>
            <family val="0"/>
          </rPr>
          <t>Vika:</t>
        </r>
        <r>
          <rPr>
            <sz val="9"/>
            <rFont val="Tahoma"/>
            <family val="0"/>
          </rPr>
          <t xml:space="preserve">
</t>
        </r>
      </text>
    </comment>
  </commentList>
</comments>
</file>

<file path=xl/sharedStrings.xml><?xml version="1.0" encoding="utf-8"?>
<sst xmlns="http://schemas.openxmlformats.org/spreadsheetml/2006/main" count="660" uniqueCount="359">
  <si>
    <t>STRATOSFERA  ORO</t>
  </si>
  <si>
    <t>(СТРАТОСФЕРА ОРО)</t>
  </si>
  <si>
    <r>
      <t xml:space="preserve"> ANTICO DAMASCO</t>
    </r>
    <r>
      <rPr>
        <sz val="16"/>
        <rFont val="Tahoma"/>
        <family val="2"/>
      </rPr>
      <t xml:space="preserve"> </t>
    </r>
    <r>
      <rPr>
        <b/>
        <sz val="16"/>
        <rFont val="Tahoma"/>
        <family val="2"/>
      </rPr>
      <t>ORO</t>
    </r>
  </si>
  <si>
    <t xml:space="preserve"> (Антико Дамаско Оро)</t>
  </si>
  <si>
    <t>(АТФ тысячи оттенков)</t>
  </si>
  <si>
    <t>(АТФ Золото и Серебро -Самоцветы)</t>
  </si>
  <si>
    <t>ATF  SENTIERO</t>
  </si>
  <si>
    <t>(АТФ  Сентиеро)</t>
  </si>
  <si>
    <t>Кристалин нано  -декоративный материал на основе нано хрустальной дисперсии  ,восоздающий эффект блеска золотого песка .</t>
  </si>
  <si>
    <t xml:space="preserve"> Декоративная краска Российского производства, создающая эффект - велюра. Цветовая палитра представлена 20-ю тонерами. Этот продукт характеризуется повышенной стойкостью к механическим воздействиям и ярко выраженной игрой света и тени.</t>
  </si>
  <si>
    <t>Цена комплекта может увеличиваться в зависимрсти от количества применяемых красителей Асти-тонер</t>
  </si>
  <si>
    <t>№</t>
  </si>
  <si>
    <t xml:space="preserve">Наименование </t>
  </si>
  <si>
    <t xml:space="preserve">Комплектация </t>
  </si>
  <si>
    <t>Упаковка и расход</t>
  </si>
  <si>
    <t>Цена упаковки</t>
  </si>
  <si>
    <t xml:space="preserve"> ANTICHE TERRE FIORENTINE </t>
  </si>
  <si>
    <t>(АТФ матовая)</t>
  </si>
  <si>
    <t>Antiche Terre Fiorentine (база)</t>
  </si>
  <si>
    <t xml:space="preserve"> Декоративная краска, позволяющая возвратиться к красоте престижных, благородных стен, предложенных итальянскими мастерами античного периода (эффект античных стен). Прекрасно подходит для оформления  помещений в античном  и классическом стилях. Покрытие на водной основе, без запаха, легко моется.</t>
  </si>
  <si>
    <t>250мл.</t>
  </si>
  <si>
    <t>Цена комплекта от:</t>
  </si>
  <si>
    <t>(АТФ искрящаяся)</t>
  </si>
  <si>
    <t>Antiche Terre Fiorentine  IRIDISCENTI (база)</t>
  </si>
  <si>
    <t xml:space="preserve"> Декоративная краска легких, пастельных тонов, которые идеально сочетаются с входящими в состав комплекта перламутровыми красителями.  Покрытие ATF на водной основе, без запаха,  легко моется.</t>
  </si>
  <si>
    <t>200г.</t>
  </si>
  <si>
    <t>(АТФ Жемчужная)</t>
  </si>
  <si>
    <t>ATF PERLESCENTI (база)</t>
  </si>
  <si>
    <t>(АТФ Эффекты)</t>
  </si>
  <si>
    <t xml:space="preserve"> Представляет собой исключительные и элегантные декоративные оттенки различных цветов, с необычными вкраплениями, цвет которых согласован по тону и «глубине» с общим оттенком выбранного цвета. Благодаря этому, в конечном результате, достигается эффект трехмерной глубины рисунка. Покрытие на водной основе, без запаха, легко моется.</t>
  </si>
  <si>
    <t>Toner EFFETTO (цветные "вкрапления" для ATF)</t>
  </si>
  <si>
    <t>(АТФ Эффекты жемчужные)</t>
  </si>
  <si>
    <t>(АТФ Золото и Серебро)</t>
  </si>
  <si>
    <t xml:space="preserve">ATF OPACO (база) </t>
  </si>
  <si>
    <t>1,25л.</t>
  </si>
  <si>
    <t>2 х 1,25л.</t>
  </si>
  <si>
    <t>(АТФ Винтаж)</t>
  </si>
  <si>
    <t>ATF Vintage(база)</t>
  </si>
  <si>
    <t xml:space="preserve"> ATF ARABESQUE</t>
  </si>
  <si>
    <t>(АТФ Арабеско)</t>
  </si>
  <si>
    <t xml:space="preserve">ATF Arabesque (база) </t>
  </si>
  <si>
    <t xml:space="preserve"> Декоративная краска с эффектом мокрого шелка, с неярко выраженной игрой светлых и темных оттенков одного цвета. Краска перламутровая, достаточно стойкая к механическим воздействиям. Легко моется.</t>
  </si>
  <si>
    <t>2 х 250мл.</t>
  </si>
  <si>
    <t xml:space="preserve"> ATF ETNIKA</t>
  </si>
  <si>
    <t>(АТФ Этника)</t>
  </si>
  <si>
    <t>ATF ETNIKA</t>
  </si>
  <si>
    <t xml:space="preserve"> 250мл.</t>
  </si>
  <si>
    <t>Расход комплекта зависит от метода нанесения</t>
  </si>
  <si>
    <t>Асти-Фон-Небиа (грунтовка)</t>
  </si>
  <si>
    <t>Асти-Небиа (база)</t>
  </si>
  <si>
    <t>Асти-Тонер (колорант матовый для Асти-Фон-Небиа)</t>
  </si>
  <si>
    <t xml:space="preserve"> * Асти-Люмен (Пигмент перламутровый для Асти-Небиа)</t>
  </si>
  <si>
    <t xml:space="preserve"> Цена комплекта может увеличиваться в зависимости от количества применяемых красителей Асти-Тонер.</t>
  </si>
  <si>
    <t xml:space="preserve"> Декоративное покрытие, позволяющее добиться необычного эффекта белых и цветных вкраплений, сочетающихся по цвету с основным фоном. Может использоваться как в матовом варианте, так и с добавлением перламутра, одного из шести цветов. Отличается от Асти-Небиа лишь методом колеровки</t>
  </si>
  <si>
    <t xml:space="preserve"> 2 х 250мл.</t>
  </si>
  <si>
    <t>200мл.</t>
  </si>
  <si>
    <t>Асти-Праймер-Велюр (грунтовка)</t>
  </si>
  <si>
    <t>Асти-Велюр (база)</t>
  </si>
  <si>
    <t>Асти-Тонер-Велюр (колорант)</t>
  </si>
  <si>
    <t xml:space="preserve"> (Антико Дамаско)</t>
  </si>
  <si>
    <t xml:space="preserve"> Декоративная краска, позволяющая достичь эффекта шелка, с игрой бликов меняющихся в зависимости от освещения и угла зрения. Подходит для оформления интерьера в различных стилях. Необычайно нежна на ощупь. Покрытие пригодно для влажной уборки при условии нанесения воска</t>
  </si>
  <si>
    <t xml:space="preserve">Antico Damasco Neutro (база) </t>
  </si>
  <si>
    <t>Цена комплекта (5л) от:</t>
  </si>
  <si>
    <t xml:space="preserve">(Антико Коччио Этруско,  Моро) </t>
  </si>
  <si>
    <t xml:space="preserve">Antico Coccio Etrusco, MORO  (база) </t>
  </si>
  <si>
    <t xml:space="preserve"> Декоративная краска с вкраплением темных частиц, так называемый эффект шоколадной крошки . Идеально подходит для создания интерьеров в античном стиле. Покрытие на водной основе, без запаха, моется, не выцветает под воздействием ультрафиолетовых лучей, легко в нанесении. Идеально "ложится" на деревянные поверхности         </t>
  </si>
  <si>
    <t xml:space="preserve">(Антико Коччио Этруско,  Бианко) </t>
  </si>
  <si>
    <t xml:space="preserve">Antico Coccio Etrusco,Bianco (база) </t>
  </si>
  <si>
    <t xml:space="preserve"> Декоративная краска с вкраплением белых частиц, так называемый эффект античных стен. Идеально подходит для создания интерьеров в античном стиле. Покрытие на водной основе, без запаха, моется, не выцветает под воздействием ультрафиолетовых лучей.         </t>
  </si>
  <si>
    <t>Асти-Фон (грунтовка)</t>
  </si>
  <si>
    <t xml:space="preserve"> Креативный материал -рельефная декоративная штукатурка с добавлением волокон целлюлозы, придающих дополнительные армировочные свойства. Предоставляет большие возможности в дизайне. Маскирует недостатки стен.</t>
  </si>
  <si>
    <t>Асти-Флос (воск)</t>
  </si>
  <si>
    <t>Асти-Кит (краситель Асти-Флос)</t>
  </si>
  <si>
    <t>25мл</t>
  </si>
  <si>
    <t>(Антико Туфо Италико)</t>
  </si>
  <si>
    <t xml:space="preserve">ANTICO TUFO ITALICO (база)         </t>
  </si>
  <si>
    <t xml:space="preserve"> Декоративная штукатурка с эффектом камня ТРАВЕРТИНО- основного строительного материала прошлого. Цвет придается путем нанесения ANTICO COCCIO ETRUSCO .</t>
  </si>
  <si>
    <t>В цену комплекта стоимость Antico Coccio Etrusco не включена.</t>
  </si>
  <si>
    <t xml:space="preserve"> Классическая венецианская штукатурка. Декоративный отделочный материал под натуральный мрамор.</t>
  </si>
  <si>
    <t>колеровка</t>
  </si>
  <si>
    <t>В зависимости от выбранного цвета</t>
  </si>
  <si>
    <t>Antico Stucco Italico (база)</t>
  </si>
  <si>
    <t>Рулон, 14 видов текстур, 0,9х25м.</t>
  </si>
  <si>
    <t>Рулон, 11 видов текстур, 1,0х25м.</t>
  </si>
  <si>
    <t>STUCCHI (венецианская штукатурка)</t>
  </si>
  <si>
    <t>Асти-Тонер (колорант для Stucchi)</t>
  </si>
  <si>
    <t>250 мл</t>
  </si>
  <si>
    <t>Асти-Тонер (колорант матовый для ATF)</t>
  </si>
  <si>
    <t>Асти-Тонер (колорант матовый для ATF OPACO)</t>
  </si>
  <si>
    <t>* Асти-Тонер (пигмент золото/хром для ATF)</t>
  </si>
  <si>
    <t>Асти-Фон-Ириди (грунтовка)</t>
  </si>
  <si>
    <t>Асти-Тонер (колорант матовый для Асти-Фон-Ириди)</t>
  </si>
  <si>
    <t>Асти-Люмен (Пигмент перламутровый для ATF)</t>
  </si>
  <si>
    <t>Асти-Фон  (грунтовка)</t>
  </si>
  <si>
    <t>Асти-Фон-Перле (грунтовка)</t>
  </si>
  <si>
    <t>Небиа Золото (или Серебро) (база)</t>
  </si>
  <si>
    <t xml:space="preserve"> Декоративная краска, создающая эффект легких, воздушных облаков или тумана, может использоваться как в матовом варианте,  так и с добавлением перламутрового блеска. Краска “НЕБИА” на водной основе, без запаха, легко моется, не выцветает под воздействием ультрафиолетовых лучей.</t>
  </si>
  <si>
    <t>Небиа "Колор"</t>
  </si>
  <si>
    <t>Велюр -Голд  (база)</t>
  </si>
  <si>
    <t xml:space="preserve"> * Асти-Тонер-Велюр (колорант)</t>
  </si>
  <si>
    <t>Праймер-Велюр-Голд (грунтовка)</t>
  </si>
  <si>
    <t>(Ванита)</t>
  </si>
  <si>
    <t>Vanita (база)</t>
  </si>
  <si>
    <t>Primer Universale (грунтовка)</t>
  </si>
  <si>
    <t>Toner tintometrichini</t>
  </si>
  <si>
    <t>Цена комплекта  от:</t>
  </si>
  <si>
    <t>Креатив (Матовый или Глянцевый)</t>
  </si>
  <si>
    <t>2,5л</t>
  </si>
  <si>
    <t>5л</t>
  </si>
  <si>
    <t>Асти-Тонер</t>
  </si>
  <si>
    <t>8кг. на 8-10 кв.м.</t>
  </si>
  <si>
    <t>2,5л. на 20 кв.м.</t>
  </si>
  <si>
    <t>10л. на 80 кв.м.</t>
  </si>
  <si>
    <t>2,5л. на 7 кв.м.</t>
  </si>
  <si>
    <t>10л. на 28 кв.м.</t>
  </si>
  <si>
    <t>2л. на 50 кв.м.</t>
  </si>
  <si>
    <t>24кг на 48 кв.м.</t>
  </si>
  <si>
    <t>1л. на 50 кв.м.</t>
  </si>
  <si>
    <t xml:space="preserve">Металлические  банки -5л                                       Расход                             от 16 до 20кв.м.                               </t>
  </si>
  <si>
    <t>Расход комплекта на 20кв.м.</t>
  </si>
  <si>
    <t>2,5л. на 15 кв.м.</t>
  </si>
  <si>
    <t>1,25л. на 8 кв.м.</t>
  </si>
  <si>
    <t>Расход комплекта на 15кв.м.</t>
  </si>
  <si>
    <t>5л. на 20 кв.м.</t>
  </si>
  <si>
    <t>1л. на 5 кв.м.</t>
  </si>
  <si>
    <t>1л. на 8 кв.м.</t>
  </si>
  <si>
    <t>5л. на 40 кв.м.</t>
  </si>
  <si>
    <t>Расход комплекта (5л) на 20кв.м.</t>
  </si>
  <si>
    <t>8кг на 6-10 кв.м.</t>
  </si>
  <si>
    <t>1кг на 15 кв.м.</t>
  </si>
  <si>
    <t>Наименование</t>
  </si>
  <si>
    <t xml:space="preserve"> Высококачественная серия текстурных обоев под покраску. При покраске проявляется выбранная фактура. Обладают дополнительными тепло- и шумоизолирующими свойствами. Сдерживают микротрещины.</t>
  </si>
  <si>
    <t xml:space="preserve">  Новая серия текстурных обоев, При покраске проявляется выбранная фактура. В составе обоев присутствует кварцевый песок. Обладают высокой стойкостью к истиранию и к другим механическим воздействиям.</t>
  </si>
  <si>
    <t>Компрессоры H.V.L.P.</t>
  </si>
  <si>
    <t>Арматура TPC01</t>
  </si>
  <si>
    <t>Компрессор PMR 55</t>
  </si>
  <si>
    <t xml:space="preserve">Компрессор PMR 80 </t>
  </si>
  <si>
    <t>Компрессор TMR 140</t>
  </si>
  <si>
    <t xml:space="preserve"> Профессиональный компрессор для работы с любыми лакокрасочными составами. Обладает повышенной мощностью. Компрессор снабжен механизмом плавной регулировки потока воздуха и давления. Мощность 1400 Вт, Производительность 1035-1900 л/мин, Рабочее давление 0,05-0,21 Бар</t>
  </si>
  <si>
    <t>Компрессор TMR 55</t>
  </si>
  <si>
    <t xml:space="preserve"> Модель начального уровня. Предельно проста в использовании. Подходит для работы с различными  типами строительных красок. Мощность 550 Вт, Производительность 1500 л/мин, Максимальное давление 0,14 Бар</t>
  </si>
  <si>
    <t xml:space="preserve">Компрессор TMR 80 </t>
  </si>
  <si>
    <t xml:space="preserve"> Профессиональный компрессор для работы с любыми лакокрасочными составами. Компрессор снабжен механизмом плавной регулировки потока воздуха и давления. Мощность 800 Вт, Производительность 535-1850 л/мин, Рабочее давление 0,05-0,21 Бар</t>
  </si>
  <si>
    <t>Краскопульты H.V.L.P.</t>
  </si>
  <si>
    <t xml:space="preserve">Краскопульт MBA </t>
  </si>
  <si>
    <t xml:space="preserve">Краскопульт MRI </t>
  </si>
  <si>
    <t xml:space="preserve">Краскопульт MRI-AS </t>
  </si>
  <si>
    <t xml:space="preserve">Краскопульт MRS </t>
  </si>
  <si>
    <t>Краскопульты</t>
  </si>
  <si>
    <t>80 мл</t>
  </si>
  <si>
    <t xml:space="preserve"> Декоративное покрытие на водной основе с высочайшими эксплуатационными свойствами, стойкостью к истиранию и другим механическим воздействиям. Наносится методом воздушного напыления.</t>
  </si>
  <si>
    <t xml:space="preserve"> Фактурные бордюры коллекции BORDS и GRECAS изготовлены с помощью специальной пасты, мельчайшего кварцевого песка и бумаги на специальной самоклеящейся основе.</t>
  </si>
  <si>
    <t xml:space="preserve"> Дальнейшее развитие линии "золото серебро".Простой способ нанесения как одного, так и нескольких сочетающихся между собой цветов, создавая таким образом, мягкие неконтрастные оттенки и гармоничный результат. Покрытие на водной основе, без запаха, быстро сохнет, легко моется, не выцветает под воздействием ультрафиолетовых лучей.</t>
  </si>
  <si>
    <t xml:space="preserve"> Полупрозрачное, лессирующие покрытие для создания эффекта мрамора, венецианской штукатурки, шелка, перламутра и др. Изменяет свой цвет в зависимости от угла падения света. Благодаря различным техникам нанесения, применению специального инструмента, возможности этого материала безграничны, легко моется.</t>
  </si>
  <si>
    <t xml:space="preserve"> Покрытие  с эффектом "шелка", густых насыщенных оттенков. Краска сделана на основе золотого красителя, что придает любому выбранному цвету неповторимый оттенок и глубину рисунка. Покрытие на водной основе, без запаха, быстро сохнет, легко моется, не выцветает под воздействием ультрафиолетовых лучей.</t>
  </si>
  <si>
    <t xml:space="preserve"> Новая декоративная краска, с интенсивным металлическим отливом. Идеально подходит для оформления интерьеров в современном стиле. Покрытие на водной основе, без запаха, моется, не выцветает под воздействием ультрафиолетовых лучей.</t>
  </si>
  <si>
    <t xml:space="preserve"> Декоративная краска ярких насыщенных тонов с эффектом перламутра, создающая изысканный дворцовый интерьер. За счет иллюзии преломления света, поверхность играет и переливается в зависимости от угла зрения. Покрытие на водной основе, без запаха, легко моется.</t>
  </si>
  <si>
    <t xml:space="preserve"> Представляет собой исключительные и элегантные декоративные оттенки различных цветов, с необычными вкраплениями, цвет которых согласован по тону и «глубине» с общим оттенком выбранного цвета и перламутра. Благодаря этому, в конечном результате, достигается эффект трехмерной глубины рисунка. Покрытие на водной основе, без запаха, легко моется.</t>
  </si>
  <si>
    <t>Preziosi ORI / ARGENTI                                     (паста люминесцентная золото/серебро)</t>
  </si>
  <si>
    <t xml:space="preserve"> Дальнейшее  развитие серии "золото серебро". Поверхность окрашенная ATF Ori e Argenti, после высыхания покрывается одной из люминесцентных паст. Что позволяет добиться изысканности дворцового интерьера. Покрытие на водной основе, без запаха, быстро сохнет, легко моется, не выцветает под воздействием ультрафиолетовых лучей.</t>
  </si>
  <si>
    <t xml:space="preserve"> Дальнейшее развитие серии красок Небиа. Отличается от предыдущих красок, цветными вкраплениями (облаками). Существует шесть фиксированных цветов, что в сочетании с многообразием оттенков подложки ( фона) создает огромный ассортимент. Краска на водной основе, без запаха, легко моется, не выцветает под воздействием ультрафиолетовых лучей.</t>
  </si>
  <si>
    <t xml:space="preserve"> Дальнейшее развитие краски АСТИ-ВЕЛЮР. В состав ВЕЛЮР-ГОЛД добавлен золотой пигмент, что добавляет краски насыщенности и благородства. Продукт характеризуется повышенной стойкостью к механическим воздействием и ярко выраженной игрой света и тени. Может применяться без колорантов (живой цвет).</t>
  </si>
  <si>
    <t xml:space="preserve"> Итальянская штукатурка. Декоративный отделочный материал под натуральный мрамор, отличается от классической венецианской штукатурки, возможностью колеровки в темные цвета, глубиной рисунка и простотой нанесения. Изготовлен из экологически чистых смол с добавлением измельченного мрамора Каррара.</t>
  </si>
  <si>
    <t xml:space="preserve"> Стальная трубчатая рама с мягкими тряпочными лямками, надевается на спину, наподобие рюкзака. Последний факт значительно облегчает работу мастера-маляра на больших поверхностях. Комплектуется емкостью для ЛКМ.</t>
  </si>
  <si>
    <t xml:space="preserve"> Полностью готовый к покраске “инструмент”. В состав которого входят компрессор TMR-55, краскопульт MAF, емкость для лакокрасочных материалов, стальная трубчатая рама с мягкими тряпочными лямками, благодаря которой  PMR-55 надевается на спину, наподобие рюкзака. Последний факт значительно облегчает работу мастера-маляра на больших поверхностях.</t>
  </si>
  <si>
    <t xml:space="preserve"> Дальнейшее развитие серии красок Небиа. Краска представляет собой Золотые или Серебряные облака на цветном или белом фоне. Краска на водной основе, без запаха, легко моется, не выцветает под воздействием ультрафиолетовых лучей.</t>
  </si>
  <si>
    <t>2,5 на 10 кв.м.</t>
  </si>
  <si>
    <t>5л на 20 кв.м.</t>
  </si>
  <si>
    <t>Primer Stucchi (грунтовка)</t>
  </si>
  <si>
    <t xml:space="preserve">евро </t>
  </si>
  <si>
    <r>
      <t xml:space="preserve">Preziosi ORI / ARGENTI /……...  (паста люминесцентная золото/серебро….)  </t>
    </r>
    <r>
      <rPr>
        <b/>
        <sz val="11"/>
        <color indexed="8"/>
        <rFont val="Tahoma"/>
        <family val="2"/>
      </rPr>
      <t>2шт</t>
    </r>
  </si>
  <si>
    <r>
      <t xml:space="preserve"> Д</t>
    </r>
    <r>
      <rPr>
        <sz val="12"/>
        <color indexed="8"/>
        <rFont val="Tahoma"/>
        <family val="2"/>
      </rPr>
      <t>екоративная краска теплых, насыщенных тонов, без популярных белых вкраплений. Не яркое и не контрастное покрытие подходит для оформления интерьеров в различных стилях. Покрытие на водной основе, без запаха, быстро сохнет, легко моется, не выцветает под воздействием ультрафиолетовых лучей.</t>
    </r>
  </si>
  <si>
    <r>
      <t>POINT</t>
    </r>
    <r>
      <rPr>
        <sz val="12"/>
        <rFont val="Tahoma"/>
        <family val="2"/>
      </rPr>
      <t xml:space="preserve"> -крапчатое покрытие  пастельных тонов</t>
    </r>
  </si>
  <si>
    <r>
      <t xml:space="preserve">LINE </t>
    </r>
    <r>
      <rPr>
        <sz val="12"/>
        <rFont val="Tahoma"/>
        <family val="2"/>
      </rPr>
      <t xml:space="preserve">-покрытие с хаотично разбросанными линейными штрихами </t>
    </r>
  </si>
  <si>
    <r>
      <t xml:space="preserve">GLOSS </t>
    </r>
    <r>
      <rPr>
        <sz val="12"/>
        <rFont val="Tahoma"/>
        <family val="2"/>
      </rPr>
      <t>-покрытие светлых тонов с небольшой насыщенностью темных фракций.</t>
    </r>
  </si>
  <si>
    <r>
      <t xml:space="preserve">SPLASH </t>
    </r>
    <r>
      <rPr>
        <sz val="12"/>
        <rFont val="Tahoma"/>
        <family val="2"/>
      </rPr>
      <t>-покрытие ярких насыщенных тонов.</t>
    </r>
  </si>
  <si>
    <t>(АТФ Металвел )</t>
  </si>
  <si>
    <t>Fondo Structure</t>
  </si>
  <si>
    <t>ATF Metalvel</t>
  </si>
  <si>
    <t xml:space="preserve"> ATF Metalvel</t>
  </si>
  <si>
    <t>Perla Prestige</t>
  </si>
  <si>
    <t xml:space="preserve">от </t>
  </si>
  <si>
    <t>Цена  1 кв.м.</t>
  </si>
  <si>
    <t>*Toner ATF Special (колорант для ATF ETNIKA)</t>
  </si>
  <si>
    <t xml:space="preserve"> ATF IRIDESCENTI</t>
  </si>
  <si>
    <r>
      <t xml:space="preserve"> ATF PERLESCENTE</t>
    </r>
    <r>
      <rPr>
        <sz val="16"/>
        <rFont val="Tahoma"/>
        <family val="2"/>
      </rPr>
      <t xml:space="preserve">   </t>
    </r>
  </si>
  <si>
    <t xml:space="preserve"> ATF EFFETTI</t>
  </si>
  <si>
    <t xml:space="preserve"> ATF EFFETTI PERLAGE</t>
  </si>
  <si>
    <t xml:space="preserve"> ATF ORI E ARGENTI</t>
  </si>
  <si>
    <t xml:space="preserve"> ATF ORI E ARGENTI Milletoni</t>
  </si>
  <si>
    <t xml:space="preserve"> ATF ORI E ARGENTI PREZIOSI</t>
  </si>
  <si>
    <t xml:space="preserve"> ATF VINTAGE</t>
  </si>
  <si>
    <t xml:space="preserve"> КРЕАТИВ</t>
  </si>
  <si>
    <t xml:space="preserve"> НЕБИА</t>
  </si>
  <si>
    <t xml:space="preserve"> НЕБИА - 2</t>
  </si>
  <si>
    <t xml:space="preserve"> НЕБИА "Золото и Серебро"</t>
  </si>
  <si>
    <t xml:space="preserve"> НЕБИА - КОЛОР</t>
  </si>
  <si>
    <t xml:space="preserve"> АСТИ-ВЕЛЮР</t>
  </si>
  <si>
    <t>1,25л. на 5 кв.м.</t>
  </si>
  <si>
    <t>* Cera neutro (защитный воск)</t>
  </si>
  <si>
    <t xml:space="preserve"> ANTICO COCCIO ETRUSCO, MORO </t>
  </si>
  <si>
    <r>
      <t xml:space="preserve"> ANTICO DAMASCO</t>
    </r>
    <r>
      <rPr>
        <sz val="16"/>
        <rFont val="Tahoma"/>
        <family val="2"/>
      </rPr>
      <t xml:space="preserve"> </t>
    </r>
  </si>
  <si>
    <t xml:space="preserve"> ANTICO COCCIO ETRUSCO, BIANCO  </t>
  </si>
  <si>
    <t xml:space="preserve"> VANITA</t>
  </si>
  <si>
    <t>Асти-Рустик (штукатурка)</t>
  </si>
  <si>
    <r>
      <t xml:space="preserve"> АСТИ-РУСТИК</t>
    </r>
    <r>
      <rPr>
        <sz val="16"/>
        <rFont val="Tahoma"/>
        <family val="2"/>
      </rPr>
      <t xml:space="preserve">                                </t>
    </r>
  </si>
  <si>
    <r>
      <t xml:space="preserve"> ANTICO TUFO ITALICO</t>
    </r>
    <r>
      <rPr>
        <sz val="16"/>
        <rFont val="Tahoma"/>
        <family val="2"/>
      </rPr>
      <t xml:space="preserve">  </t>
    </r>
  </si>
  <si>
    <r>
      <t xml:space="preserve"> ANTICO STUCCO ITALICO</t>
    </r>
    <r>
      <rPr>
        <sz val="16"/>
        <rFont val="Tahoma"/>
        <family val="2"/>
      </rPr>
      <t xml:space="preserve">                                                                  </t>
    </r>
  </si>
  <si>
    <t xml:space="preserve"> RENOVALISS, обои (РЕНОВАЛИСС)  </t>
  </si>
  <si>
    <t xml:space="preserve"> GRAFITON, обои (ГРАФИТОН)</t>
  </si>
  <si>
    <t xml:space="preserve"> Новая серия текстурных обоев, При покраске проявляется выбранная фактура. В составе обоев присутствует кварцевый песок. Обладают высокой стойкостью к истиранию и к другим механическим воздействиям.</t>
  </si>
  <si>
    <t xml:space="preserve"> Рулон, 11 видов текстур, 1,0х25м.</t>
  </si>
  <si>
    <t xml:space="preserve"> BORDS, CRECAS (Самоклеющиеся бордюры) </t>
  </si>
  <si>
    <t>0,08м х 5м</t>
  </si>
  <si>
    <t>0,12м х 5м</t>
  </si>
  <si>
    <t>Цена за рулон</t>
  </si>
  <si>
    <t>г. Москва, ул. Верхняя Радищевская, д.13/15 (вход с Нижнего Таганского тупика)</t>
  </si>
  <si>
    <t>(495) 915-07-55, 915-11-18 , 915-58-52, 915-07-55. e-mail: taganka@goldshell.ru</t>
  </si>
  <si>
    <t>г. Москва, ул. Усиевича, д.21  (495) 626-52-55. e-mail: sokol@goldshell.ru</t>
  </si>
  <si>
    <t>Цена, на декоративные материалы меняется в зависимости от курса ЕВРО.</t>
  </si>
  <si>
    <t>Прайс лист расчитан исходя из курса</t>
  </si>
  <si>
    <t>www.goldshell.ru</t>
  </si>
  <si>
    <t>1 EURO=</t>
  </si>
  <si>
    <t>Серым цветом обозначен материал применяемый по желанию (в цену комплекта не влючен)</t>
  </si>
  <si>
    <t xml:space="preserve"> Новый материал c переливами золотого (ORI) или серебряного (ARGENTI) цветов, в сочетании с выбранным одним или несколькими цветами. Это покрытие на водной основе, без запаха, быстро сохнет, легко моется, не выцветает под воздействием ультрафиолетовых лучей.</t>
  </si>
  <si>
    <t>*Асти-Тонер (колорант для ATF Metalvel)</t>
  </si>
  <si>
    <r>
      <t>Асти-Тонер (колорант матовый)</t>
    </r>
    <r>
      <rPr>
        <b/>
        <sz val="12"/>
        <color indexed="8"/>
        <rFont val="Tahoma"/>
        <family val="2"/>
      </rPr>
      <t xml:space="preserve"> 2 шт.</t>
    </r>
    <r>
      <rPr>
        <sz val="12"/>
        <color indexed="8"/>
        <rFont val="Tahoma"/>
        <family val="2"/>
      </rPr>
      <t xml:space="preserve"> </t>
    </r>
  </si>
  <si>
    <t>(Антико Стукко Италико)</t>
  </si>
  <si>
    <t>Цена комплекта 24л:</t>
  </si>
  <si>
    <t xml:space="preserve"> ARСHITECTURE, обои (АРХИТЕКТУРА)</t>
  </si>
  <si>
    <r>
      <t xml:space="preserve">Прайс лист расчитан исходя из курса </t>
    </r>
    <r>
      <rPr>
        <b/>
        <sz val="16"/>
        <rFont val="Tahoma"/>
        <family val="2"/>
      </rPr>
      <t>1 EURO=</t>
    </r>
  </si>
  <si>
    <t>Цена</t>
  </si>
  <si>
    <t xml:space="preserve"> Полностью готовый к покраске “инструмент”. В состав которого входят компрессор TMR-80, остальное оборудование идентично компрессору PMR 55.</t>
  </si>
  <si>
    <t>Цена, руб.</t>
  </si>
  <si>
    <t xml:space="preserve"> Профессиональный краскопульт для нанесения красок МУЛЬТИКОЛОР и красок на водной основе.</t>
  </si>
  <si>
    <t xml:space="preserve"> Профессиональный краскопульт для нанесения синтетических и нитроцеллюлозных красок для дерева и металла, воднодисперсионных красок и красок типа МУЛЬТИКОЛОР</t>
  </si>
  <si>
    <t xml:space="preserve">(АТФ   СТУККО)  </t>
  </si>
  <si>
    <t>Sentiero - внутренняя декоративная краска  которая смотрит на текущие тенденции в дизайне.  Она доступна в двух различных основных цветах, Ачеро и Мимозе, и предлагает широкий и уникальный выбор декоративных вариантов, которые могут купать любое место в элегантности. Различные эффекты могут быть достигнуты в зависимости от выбора цветов, которые Вы выбираете для своих стен.  Sentiero также увеличивает ощущение глубины и мультиразмерность данного пространства. Результат - действительно современная обстановка, уникальная и в синхронизации с последними тенденциями в дизайне интерьера.</t>
  </si>
  <si>
    <t>ATF  HOBLIO</t>
  </si>
  <si>
    <t>(АТФ  Облио)</t>
  </si>
  <si>
    <t xml:space="preserve">Hoblio  - специальное декоративное интерьерное покрытие  от линии Антика Терра Фиорентина, и  было создано, чтобы придать стенам Вашего дома привлекательный и интригующий  вид. Это покрытие комбинирует усиленную красоту с жестким сопротивлением, которое стена должна пережить за многие  годы.Hoblio предлагает три различных цветных варианта: Золото, Серебро и Матовое стекло.  Эти варианты создают  те же самые эффекты света и тени ,  как это формирует дюны в пустыне сделанные ветром. Вы будете чувствовать большое удовлетворение, поскольку Вы вдыхаете новую жизнь в места своего дома. </t>
  </si>
  <si>
    <t>*ATF Hoblio  OPACA</t>
  </si>
  <si>
    <t>*ATF Hoblio  ORI</t>
  </si>
  <si>
    <t>*ATF Hoblio  ARGENTI</t>
  </si>
  <si>
    <t>Рулофлок (база)</t>
  </si>
  <si>
    <t xml:space="preserve"> Ворсолит (база)</t>
  </si>
  <si>
    <t>Кристалин-Нано (база)</t>
  </si>
  <si>
    <t>Бархат (база)</t>
  </si>
  <si>
    <t>5л. на 15 кв.м.</t>
  </si>
  <si>
    <t>2,5л. на 10-12 кв.м.</t>
  </si>
  <si>
    <t xml:space="preserve"> Цена комплекта может увеличиваться в зависимости от количества применяемых красителей .</t>
  </si>
  <si>
    <t>Расход комплекта на 12кв.м.</t>
  </si>
  <si>
    <t>от</t>
  </si>
  <si>
    <t>STRATOSFERA ORO (БАЗА)</t>
  </si>
  <si>
    <t xml:space="preserve">Antico Damasco Neutro (база Оро) </t>
  </si>
  <si>
    <t>STRATOSFERA</t>
  </si>
  <si>
    <t>(Стратосфера)</t>
  </si>
  <si>
    <t>STRATOSFERA  (БАЗА)</t>
  </si>
  <si>
    <t>Декоративные бордюры</t>
  </si>
  <si>
    <t>*Асти-Люмен (Пигмент перламутровый для ATF)</t>
  </si>
  <si>
    <t xml:space="preserve"> *ATF Santiero ACERO  </t>
  </si>
  <si>
    <t xml:space="preserve"> *ATF Santiero MIMOSA</t>
  </si>
  <si>
    <t>ДЕКОРАТИВНЫЕ ПОКРЫТИЯ   ФАБРИКИ  ASTI (Россия)</t>
  </si>
  <si>
    <t>ДЕКОРАТИВНЫЕ ПОКРЫТИЯ   ФАБРИКИ  CANDIS(Италия)</t>
  </si>
  <si>
    <t>ДЕКОРАТИВНЫЕ ПОКРЫТИЯ   ФАБРИКИ  TILAS(Италия)</t>
  </si>
  <si>
    <t>Декоративные покрытия с мазаичным и флоковым эффектом   (покрытия для нанесения воздушным напылением)Россия</t>
  </si>
  <si>
    <t>Декоративные обои ,бордюры,фрески (Италия-Россия)</t>
  </si>
  <si>
    <t>Асти-Тонер (колорант матовый для ATF)*2шт</t>
  </si>
  <si>
    <t>Стратосфера  является экологическим декоративным покрытием, которое легко наносится, воздухопроницаемо и стойкое к царапинам, плесени и влажности. Его уникальная "матовая"  внешность сочитается с заключительным  эффектом  "блеска" Это покрытие увеличит  любое пространство  своими   непрерывными движущимися световыми эффектами.</t>
  </si>
  <si>
    <t xml:space="preserve">Антико Дамаско Оро - декоративное покрытие для внутренних стен,  воссоздающее эффект   Старинной Дамасской стали  с видимыми на поверхности неоднородными узорами  . Антико Дамаско Оро  используется, чтобы достигнуть этого оригинального узора на поверхности стен,  который идеален и для классических и для современных стилей художественного оформления.  </t>
  </si>
  <si>
    <t>Кристалин (база)</t>
  </si>
  <si>
    <t>Classiche</t>
  </si>
  <si>
    <t>Etniche</t>
  </si>
  <si>
    <t>Moderne</t>
  </si>
  <si>
    <t>Preziose</t>
  </si>
  <si>
    <t>Мазаичные</t>
  </si>
  <si>
    <t>Декоры</t>
  </si>
  <si>
    <t>Обои</t>
  </si>
  <si>
    <t>collection</t>
  </si>
  <si>
    <r>
      <t xml:space="preserve">Preziosi самоцветы (ZAFFIRO,TOPAZIO,AMETISTA,ACQAMARINA без скидок)  </t>
    </r>
    <r>
      <rPr>
        <b/>
        <sz val="11"/>
        <color indexed="8"/>
        <rFont val="Tahoma"/>
        <family val="2"/>
      </rPr>
      <t>2шт*</t>
    </r>
  </si>
  <si>
    <t>Toner tinte forti(для oro)</t>
  </si>
  <si>
    <t>500 мл</t>
  </si>
  <si>
    <t>Асти-Чера (воск)</t>
  </si>
  <si>
    <t>Кисть для нанесения покрытий Antico Terra  Fiorintine</t>
  </si>
  <si>
    <t>Шпатель для нанесения  покрытий Antico Terra  Fiorintine</t>
  </si>
  <si>
    <t>Кисть для нанесения покрытий( Antico Coccio Etrusco Moro,Bianco,Vanita,Stratosfera)</t>
  </si>
  <si>
    <t>Шпатель для нанесения покрытий( Antico Coccio Etrusco Moro,Bianco,Vanita,Stratosfera)</t>
  </si>
  <si>
    <t>Щетка для нанесения покрытия Tufo</t>
  </si>
  <si>
    <t>Кельма  для нанесения покрытия  Antico Damasco</t>
  </si>
  <si>
    <t>Кельма для нанесения ATF GLI Stucci,  Antico  Stucco Italico</t>
  </si>
  <si>
    <t>Шпатель(пластина) для нанесения ATF GLI Stucci,  Antico  Stucco Italico</t>
  </si>
  <si>
    <t>Компрессор  TMR 55</t>
  </si>
  <si>
    <t>Компрессор  TMR 80</t>
  </si>
  <si>
    <t>Компрессор  PMR 80</t>
  </si>
  <si>
    <t>Компрессор  TMR 140</t>
  </si>
  <si>
    <t>Пистолет для нанесения типа MBA(данный пистолет может работать с любым компрессором маркиTMR)</t>
  </si>
  <si>
    <t>Пистолет для нанесения типа MRI(данный пистолет может работать с любым компрессором маркиTMR)</t>
  </si>
  <si>
    <t>Пистолет для нанесения типа MRI AS(данный пистолет может работать с любым компрессором маркиTMR)</t>
  </si>
  <si>
    <t>Компрессор  PMR 55</t>
  </si>
  <si>
    <t>ВНИМАНИЕ !  СКИДКИ  НА  ДАННЫЙ ВИД  ИНСТРУМЕНТА НЕ ПРЕДОСТАВЛЯЮТСЯ</t>
  </si>
  <si>
    <t>Инструмент для нанесения декора  (Италия)</t>
  </si>
  <si>
    <t xml:space="preserve"> Инструмент для нанесений декоративных покрытий  фабрики Candis(Италия)</t>
  </si>
  <si>
    <t xml:space="preserve">   Инструмент для нанесений декоративных покрытий  фабрики Tillas(Италия)</t>
  </si>
  <si>
    <t>Инструмент для нанесения покрытий способом воздушного  напыления</t>
  </si>
  <si>
    <t>Декоративные покрытия для фасадов   фабрики   Candis (Италия)</t>
  </si>
  <si>
    <r>
      <t xml:space="preserve">Gloss  W </t>
    </r>
    <r>
      <rPr>
        <sz val="12"/>
        <rFont val="Tahoma"/>
        <family val="2"/>
      </rPr>
      <t>-покрытие светлых тонов с небольшой насыщенностью темных фракций.</t>
    </r>
  </si>
  <si>
    <r>
      <t xml:space="preserve">Splash  W </t>
    </r>
    <r>
      <rPr>
        <sz val="12"/>
        <rFont val="Tahoma"/>
        <family val="2"/>
      </rPr>
      <t>-покрытие ярких насыщенных тонов.</t>
    </r>
  </si>
  <si>
    <r>
      <t>Point W</t>
    </r>
    <r>
      <rPr>
        <sz val="12"/>
        <rFont val="Tahoma"/>
        <family val="2"/>
      </rPr>
      <t xml:space="preserve"> -крапчатое покрытие  пастельных тонов</t>
    </r>
  </si>
  <si>
    <r>
      <t xml:space="preserve">АСТИ-МУЛЬТИКОЛОР W   </t>
    </r>
    <r>
      <rPr>
        <b/>
        <sz val="14"/>
        <rFont val="Tahoma"/>
        <family val="2"/>
      </rPr>
      <t xml:space="preserve">   </t>
    </r>
    <r>
      <rPr>
        <b/>
        <sz val="14"/>
        <color indexed="53"/>
        <rFont val="Tahoma"/>
        <family val="2"/>
      </rPr>
      <t xml:space="preserve"> при заказе данной продукции предварительно уточнять наличие на складе поставщика !                 </t>
    </r>
    <r>
      <rPr>
        <b/>
        <sz val="14"/>
        <rFont val="Tahoma"/>
        <family val="2"/>
      </rPr>
      <t xml:space="preserve">                                                </t>
    </r>
  </si>
  <si>
    <t>Кельма  для нанесения покрытий Antico Terra  Fiorintine(коллекций  Milletone/Preziosi ,Ori/Argenti, Impressionisti ,Sentiero, Arabesco, Etnica)</t>
  </si>
  <si>
    <r>
      <t xml:space="preserve">ATF   ESTERNO  </t>
    </r>
    <r>
      <rPr>
        <b/>
        <sz val="14"/>
        <color indexed="53"/>
        <rFont val="Tahoma"/>
        <family val="2"/>
      </rPr>
      <t>материал поставляется под заказ !</t>
    </r>
  </si>
  <si>
    <t>Fondo Esterno Silossanica (грунтовка)</t>
  </si>
  <si>
    <t>ATF Esterno Silossanica (база)</t>
  </si>
  <si>
    <t>Protetivo  (пропитка)</t>
  </si>
  <si>
    <t>Тонер esterno</t>
  </si>
  <si>
    <t>4л. на 20 кв.м.</t>
  </si>
  <si>
    <t>12л. на 20 кв.м.</t>
  </si>
  <si>
    <t>1л. на 20 кв.м.</t>
  </si>
  <si>
    <t>1,05л. на 20 кв.м.</t>
  </si>
  <si>
    <t>Декоративные штукатурки (Россия-Италия)</t>
  </si>
  <si>
    <r>
      <t>АСТИ - МУЛЬТИКОЛОР</t>
    </r>
    <r>
      <rPr>
        <sz val="16"/>
        <rFont val="Tahoma"/>
        <family val="2"/>
      </rPr>
      <t xml:space="preserve">      </t>
    </r>
    <r>
      <rPr>
        <sz val="14"/>
        <color indexed="53"/>
        <rFont val="Tahoma"/>
        <family val="2"/>
      </rPr>
      <t xml:space="preserve"> </t>
    </r>
    <r>
      <rPr>
        <b/>
        <sz val="14"/>
        <color indexed="53"/>
        <rFont val="Tahoma"/>
        <family val="2"/>
      </rPr>
      <t xml:space="preserve"> при заказе данной продукции предварительно уточнять наличие на складе поставщика</t>
    </r>
    <r>
      <rPr>
        <b/>
        <sz val="14"/>
        <rFont val="Tahoma"/>
        <family val="2"/>
      </rPr>
      <t xml:space="preserve">  </t>
    </r>
    <r>
      <rPr>
        <b/>
        <sz val="14"/>
        <color indexed="52"/>
        <rFont val="Tahoma"/>
        <family val="2"/>
      </rPr>
      <t>!</t>
    </r>
    <r>
      <rPr>
        <b/>
        <sz val="16"/>
        <rFont val="Tahoma"/>
        <family val="2"/>
      </rPr>
      <t xml:space="preserve">  </t>
    </r>
  </si>
  <si>
    <t>Декоративное покрытие  имитирующее эффект благородной старины . Благодаря  этому Вы придадите необычайно красивый внешний облик своему дому и создадите уникальный экстерьер  который не сможет повторить больше никто.</t>
  </si>
  <si>
    <t>отjn</t>
  </si>
  <si>
    <t xml:space="preserve"> </t>
  </si>
  <si>
    <t xml:space="preserve">                                                                                                                                                                                                                                                                                 г. Москва, ул. Верхняя Радищевская, д.13/15 (вход с Нижнего Таганского тупика)         (495) 915-07-55, 915-11-18 , 915-58-52, 915-24-87.                                                       e-mail: taganka@goldshell.ru </t>
  </si>
  <si>
    <t>* CERA Stucchi (защитный воск)</t>
  </si>
  <si>
    <t>* Асти-Чера  (защитный воск)</t>
  </si>
  <si>
    <r>
      <t xml:space="preserve">АСТИ- БАРХАТ                                     </t>
    </r>
    <r>
      <rPr>
        <sz val="12"/>
        <color indexed="8"/>
        <rFont val="Tahoma"/>
        <family val="2"/>
      </rPr>
      <t>Декоративная краска с эффектом бархата для внутренних работ.</t>
    </r>
  </si>
  <si>
    <r>
      <t xml:space="preserve">АСТИ-ВОРСОЛИТ                                       </t>
    </r>
    <r>
      <rPr>
        <sz val="12"/>
        <color indexed="8"/>
        <rFont val="Tahoma"/>
        <family val="2"/>
      </rPr>
      <t>Многоцветное декоративное покрытие с  эффектом легкого ворса.</t>
    </r>
  </si>
  <si>
    <t xml:space="preserve">Сопла (MRI-MBA) 0,5; 0,7;1,0;1,3;1,7;2,1;2,5;3,0;3,5 </t>
  </si>
  <si>
    <t xml:space="preserve"> АСТИ-ВЕЛЮР ГОЛД</t>
  </si>
  <si>
    <t>АСТИ-КРИСТАЛИН (КРИСТАЛИН-нано)</t>
  </si>
  <si>
    <r>
      <t xml:space="preserve"> ATF-GLI STUCCHI FIORENTINI </t>
    </r>
    <r>
      <rPr>
        <sz val="16"/>
        <rFont val="Tahoma"/>
        <family val="2"/>
      </rPr>
      <t xml:space="preserve">                               </t>
    </r>
  </si>
  <si>
    <t>Асти-Праймер Дамаско (грунтовка)</t>
  </si>
  <si>
    <t xml:space="preserve"> Egiptya new!!!</t>
  </si>
  <si>
    <t>(Египет)</t>
  </si>
  <si>
    <t xml:space="preserve"> Декоративная краска, с металлическим отливом. Идеально подходит для оформления интерьеров в современном стиле. Покрытие на водной основе, без запаха, моется, не выцветает под воздействием ультрафиолетовых лучей.</t>
  </si>
  <si>
    <t>Egiptya (база)</t>
  </si>
  <si>
    <t>4л. на 30 кв.м.</t>
  </si>
  <si>
    <r>
      <t xml:space="preserve"> Декоративное покрытие на водной основе с высочайшими эксплуатационными свойствами, стойкостью к истиранию и другим механическим воздействиям. </t>
    </r>
    <r>
      <rPr>
        <sz val="12"/>
        <color indexed="53"/>
        <rFont val="Tahoma"/>
        <family val="2"/>
      </rPr>
      <t>Возможно добавление одного из 8 оттенков перламутра (+2908 р.)</t>
    </r>
    <r>
      <rPr>
        <sz val="12"/>
        <rFont val="Tahoma"/>
        <family val="2"/>
      </rPr>
      <t>. Наносится методом воздушного напыления.</t>
    </r>
  </si>
  <si>
    <r>
      <t>АСТИ- РУЛОФЛОК</t>
    </r>
    <r>
      <rPr>
        <sz val="12"/>
        <color indexed="8"/>
        <rFont val="Tahoma"/>
        <family val="2"/>
      </rPr>
      <t xml:space="preserve">                                                 Многоцветное, декоративное , износостойкое покрытие с флоковым эффектом для внутренней отделки стен.</t>
    </r>
  </si>
  <si>
    <t>10л. на 5-10 кв.м.</t>
  </si>
  <si>
    <t xml:space="preserve"> АСТИ-САНТОРИНИ</t>
  </si>
  <si>
    <t>Асти-Санторини (база)</t>
  </si>
  <si>
    <t xml:space="preserve"> Декоративная краска Российского производства, создающая эффект - велюра. Цветовая палитра представлена 40-а тонерами. Этот продукт характеризуется повышенной стойкостью к механическим воздействиям и ярко выраженной игрой света и тени.</t>
  </si>
  <si>
    <t xml:space="preserve"> АСТИ-ДЮНА</t>
  </si>
  <si>
    <t>Асти-Дюна (база)</t>
  </si>
  <si>
    <t>ATF  MARAVIGLIA</t>
  </si>
  <si>
    <t>ATF Hoblio Metallic</t>
  </si>
  <si>
    <t>(АТФ  Маравилья)</t>
  </si>
  <si>
    <t>Perla Maraviglia</t>
  </si>
  <si>
    <t>0,125 мл.</t>
  </si>
  <si>
    <t xml:space="preserve"> Декоративная краска Российского производства, создающая эффект песка. Цветовая палитра представлена 40-а тонерами. Этот продукт характеризуется повышенной стойкостью к механическим воздействиям и ярко выраженной игрой света и тени.</t>
  </si>
  <si>
    <t xml:space="preserve">Декоративное покрытие  от линии Антика Терра Фиорентина, было создано, чтобы придать стенам Вашего дома привлекательный и интригующий  вид. Это покрытие комбинирует усиленную красоту с жестким сопротивлением, которое стена должна пережить за многие  годы. Maraviglia предлагает три различных цветных варианта: Золото, Серебро Микс и Бронза.  Эти варианты создают  те же самые эффекты света и тени ,  как это формирует дюны в пустыне сделанные ветром. Вы будете чувствовать большое удовлетворение, поскольку Вы вдыхаете новую жизнь в места своего дома. </t>
  </si>
  <si>
    <t>Стратосфера Оро является экологическим декоративным покрытием, которое легко наносится, воздухопроницаемо и стойкое к царапинам, плесени и влажности. Его уникальная "золотая"  основа сочитается   с заключительным  явлением "блеска" ,что способно увеличить  любое пространство  своими   непрерывными движущимися световыми эффектами  а  золотая основа  создаст легкий оттенок драгоценных металлов</t>
  </si>
  <si>
    <t xml:space="preserve"> Цена комплекта может увеличиваться в зависимости от количества применяемых красителей.</t>
  </si>
  <si>
    <t xml:space="preserve">Пластиковые банки -5л                                   Расход 20кв.м. </t>
  </si>
  <si>
    <t xml:space="preserve"> Новая декоративная краска, с ровным перламутровым цветом и песчаной структурой.
Под эту краску в качестве грунтовочного слоя применяется грунт «Fondo Structure» в состав которого входят довольно-таки крупные фракции кварцевого песка, благодаря чему получается изящные переходы и переливы цвета.</t>
  </si>
  <si>
    <t xml:space="preserve"> * Асти-Люмен (Пигмент перламутровый)</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</si>
</sst>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0_р_."/>
    <numFmt numFmtId="168" formatCode="#,##0.00&quot;р.&quot;"/>
    <numFmt numFmtId="169" formatCode="0.0"/>
    <numFmt numFmtId="170" formatCode="0.00000"/>
    <numFmt numFmtId="171" formatCode="0.0000"/>
    <numFmt numFmtId="172" formatCode="0.000"/>
    <numFmt numFmtId="173" formatCode="#,##0.00[$₮-450]"/>
    <numFmt numFmtId="174" formatCode="#,##0.00&quot; руб.&quot;"/>
    <numFmt numFmtId="175" formatCode="0.00&quot; руб.&quot;"/>
    <numFmt numFmtId="176" formatCode="0.00&quot; EUR&quot;"/>
    <numFmt numFmtId="177" formatCode="#,##0.0&quot;р.&quot;"/>
    <numFmt numFmtId="178" formatCode="#,##0&quot;р.&quot;"/>
    <numFmt numFmtId="179" formatCode="#,##0.000&quot;р.&quot;"/>
    <numFmt numFmtId="180" formatCode="[$€-410]\ #,##0.00"/>
    <numFmt numFmtId="181" formatCode="[$€-1809]#,##0.00"/>
    <numFmt numFmtId="182" formatCode="[$€-2]\ #,##0.00"/>
    <numFmt numFmtId="183" formatCode="#,##0.0000&quot;р.&quot;"/>
    <numFmt numFmtId="184" formatCode="#,##0_р_."/>
    <numFmt numFmtId="185" formatCode="#,##0[$р.-419]"/>
    <numFmt numFmtId="186" formatCode="[$€-2]\ ###,000_);[Red]\([$€-2]\ ###,000\)"/>
    <numFmt numFmtId="187" formatCode="#,##0.00[$р.-419]"/>
  </numFmts>
  <fonts count="71">
    <font>
      <sz val="10"/>
      <name val="Arial Cyr"/>
      <family val="0"/>
    </font>
    <font>
      <u val="single"/>
      <sz val="10"/>
      <color indexed="12"/>
      <name val="Arial Cyr"/>
      <family val="0"/>
    </font>
    <font>
      <u val="single"/>
      <sz val="10"/>
      <color indexed="36"/>
      <name val="Arial Cyr"/>
      <family val="0"/>
    </font>
    <font>
      <b/>
      <sz val="11"/>
      <name val="Baskerville Cyr Upright"/>
      <family val="5"/>
    </font>
    <font>
      <sz val="10"/>
      <name val="Baskerville Cyr Upright"/>
      <family val="5"/>
    </font>
    <font>
      <b/>
      <sz val="10"/>
      <name val="Baskerville Cyr Upright"/>
      <family val="5"/>
    </font>
    <font>
      <b/>
      <sz val="12"/>
      <name val="Tahoma"/>
      <family val="2"/>
    </font>
    <font>
      <b/>
      <sz val="12"/>
      <color indexed="9"/>
      <name val="Tahoma"/>
      <family val="2"/>
    </font>
    <font>
      <b/>
      <sz val="11"/>
      <name val="Tahoma"/>
      <family val="2"/>
    </font>
    <font>
      <b/>
      <sz val="14"/>
      <name val="Tahoma"/>
      <family val="2"/>
    </font>
    <font>
      <sz val="11"/>
      <name val="Tahoma"/>
      <family val="2"/>
    </font>
    <font>
      <sz val="14"/>
      <name val="Tahoma"/>
      <family val="2"/>
    </font>
    <font>
      <sz val="12"/>
      <name val="Tahoma"/>
      <family val="2"/>
    </font>
    <font>
      <sz val="8"/>
      <name val="Tahoma"/>
      <family val="2"/>
    </font>
    <font>
      <b/>
      <sz val="8"/>
      <name val="Tahoma"/>
      <family val="2"/>
    </font>
    <font>
      <b/>
      <sz val="11"/>
      <color indexed="8"/>
      <name val="Tahoma"/>
      <family val="2"/>
    </font>
    <font>
      <b/>
      <sz val="14"/>
      <color indexed="8"/>
      <name val="Tahoma"/>
      <family val="2"/>
    </font>
    <font>
      <sz val="11"/>
      <color indexed="8"/>
      <name val="Tahoma"/>
      <family val="2"/>
    </font>
    <font>
      <sz val="14"/>
      <color indexed="8"/>
      <name val="Tahoma"/>
      <family val="2"/>
    </font>
    <font>
      <sz val="12"/>
      <color indexed="8"/>
      <name val="Tahoma"/>
      <family val="2"/>
    </font>
    <font>
      <sz val="8"/>
      <color indexed="8"/>
      <name val="Tahoma"/>
      <family val="2"/>
    </font>
    <font>
      <b/>
      <sz val="8"/>
      <color indexed="8"/>
      <name val="Tahoma"/>
      <family val="2"/>
    </font>
    <font>
      <sz val="10"/>
      <color indexed="8"/>
      <name val="Tahoma"/>
      <family val="2"/>
    </font>
    <font>
      <b/>
      <sz val="12"/>
      <color indexed="8"/>
      <name val="Tahoma"/>
      <family val="2"/>
    </font>
    <font>
      <sz val="10"/>
      <name val="Tahoma"/>
      <family val="2"/>
    </font>
    <font>
      <b/>
      <sz val="10"/>
      <name val="Tahoma"/>
      <family val="2"/>
    </font>
    <font>
      <b/>
      <sz val="16"/>
      <name val="Tahoma"/>
      <family val="2"/>
    </font>
    <font>
      <sz val="16"/>
      <name val="Tahoma"/>
      <family val="2"/>
    </font>
    <font>
      <b/>
      <sz val="16"/>
      <color indexed="8"/>
      <name val="Tahoma"/>
      <family val="2"/>
    </font>
    <font>
      <b/>
      <sz val="11"/>
      <color indexed="9"/>
      <name val="Tahoma"/>
      <family val="2"/>
    </font>
    <font>
      <b/>
      <sz val="12"/>
      <name val="Baskerville Cyr Upright"/>
      <family val="0"/>
    </font>
    <font>
      <sz val="12"/>
      <color indexed="53"/>
      <name val="Tahoma"/>
      <family val="2"/>
    </font>
    <font>
      <b/>
      <sz val="14"/>
      <color indexed="53"/>
      <name val="Tahoma"/>
      <family val="2"/>
    </font>
    <font>
      <sz val="9"/>
      <name val="Baskerville Cyr Upright"/>
      <family val="5"/>
    </font>
    <font>
      <b/>
      <sz val="9"/>
      <name val="Tahoma"/>
      <family val="2"/>
    </font>
    <font>
      <b/>
      <sz val="14"/>
      <color indexed="52"/>
      <name val="Tahoma"/>
      <family val="2"/>
    </font>
    <font>
      <sz val="14"/>
      <color indexed="53"/>
      <name val="Tahoma"/>
      <family val="2"/>
    </font>
    <font>
      <sz val="13"/>
      <name val="Tahoma"/>
      <family val="2"/>
    </font>
    <font>
      <b/>
      <u val="single"/>
      <sz val="16"/>
      <name val="Tahoma"/>
      <family val="2"/>
    </font>
    <font>
      <u val="single"/>
      <sz val="16"/>
      <name val="Tahoma"/>
      <family val="2"/>
    </font>
    <font>
      <sz val="9"/>
      <name val="Tahoma"/>
      <family val="0"/>
    </font>
    <font>
      <sz val="12"/>
      <color indexed="10"/>
      <name val="Tahoma"/>
      <family val="2"/>
    </font>
    <font>
      <sz val="10"/>
      <color indexed="10"/>
      <name val="Arial Cyr"/>
      <family val="0"/>
    </font>
    <font>
      <b/>
      <sz val="11"/>
      <color indexed="10"/>
      <name val="Tahoma"/>
      <family val="2"/>
    </font>
    <font>
      <b/>
      <sz val="16"/>
      <color indexed="10"/>
      <name val="Tahoma"/>
      <family val="2"/>
    </font>
    <font>
      <sz val="14"/>
      <color indexed="10"/>
      <name val="Tahoma"/>
      <family val="2"/>
    </font>
    <font>
      <sz val="11"/>
      <color indexed="10"/>
      <name val="Tahoma"/>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Baskerville Cyr Upright"/>
      <family val="0"/>
    </font>
    <font>
      <b/>
      <u val="single"/>
      <sz val="10"/>
      <color indexed="8"/>
      <name val="Baskerville Cyr Upright"/>
      <family val="0"/>
    </font>
    <font>
      <sz val="10"/>
      <color indexed="8"/>
      <name val="Baskerville Cyr Upright"/>
      <family val="0"/>
    </font>
    <font>
      <sz val="8"/>
      <color indexed="8"/>
      <name val="Arial"/>
      <family val="2"/>
    </font>
    <font>
      <sz val="8"/>
      <color indexed="8"/>
      <name val="Baskerville Cyr Upright"/>
      <family val="0"/>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medium"/>
    </border>
    <border>
      <left style="thin"/>
      <right style="medium"/>
      <top style="thin"/>
      <bottom style="thin"/>
    </border>
    <border>
      <left style="medium"/>
      <right style="thin"/>
      <top style="thin"/>
      <bottom style="medium"/>
    </border>
    <border>
      <left style="medium"/>
      <right style="thin"/>
      <top style="thin"/>
      <bottom>
        <color indexed="63"/>
      </bottom>
    </border>
    <border>
      <left style="medium"/>
      <right>
        <color indexed="63"/>
      </right>
      <top style="thin"/>
      <bottom style="thin"/>
    </border>
    <border>
      <left>
        <color indexed="63"/>
      </left>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2" fillId="0" borderId="0" applyNumberForma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 borderId="0" applyNumberFormat="0" applyBorder="0" applyAlignment="0" applyProtection="0"/>
  </cellStyleXfs>
  <cellXfs count="546">
    <xf numFmtId="0" fontId="0" fillId="0" borderId="0" xfId="0" applyAlignment="1">
      <alignment/>
    </xf>
    <xf numFmtId="0" fontId="4" fillId="0" borderId="0" xfId="0" applyFont="1" applyAlignment="1">
      <alignment/>
    </xf>
    <xf numFmtId="0" fontId="4" fillId="0" borderId="0" xfId="0" applyFont="1" applyBorder="1" applyAlignment="1">
      <alignment/>
    </xf>
    <xf numFmtId="167" fontId="3" fillId="0" borderId="0" xfId="0" applyNumberFormat="1" applyFont="1" applyBorder="1" applyAlignment="1">
      <alignment horizontal="right" vertical="center" wrapText="1"/>
    </xf>
    <xf numFmtId="2" fontId="4" fillId="0" borderId="0" xfId="0" applyNumberFormat="1" applyFont="1" applyBorder="1" applyAlignment="1">
      <alignment/>
    </xf>
    <xf numFmtId="167" fontId="3" fillId="0" borderId="0" xfId="0" applyNumberFormat="1" applyFont="1" applyBorder="1" applyAlignment="1">
      <alignment wrapText="1"/>
    </xf>
    <xf numFmtId="167" fontId="3" fillId="0" borderId="0" xfId="0" applyNumberFormat="1" applyFont="1" applyBorder="1" applyAlignment="1">
      <alignment horizontal="left" vertical="center" wrapText="1"/>
    </xf>
    <xf numFmtId="167" fontId="3" fillId="0" borderId="0" xfId="0" applyNumberFormat="1" applyFont="1" applyBorder="1" applyAlignment="1">
      <alignment vertical="center" wrapText="1"/>
    </xf>
    <xf numFmtId="0" fontId="4" fillId="0" borderId="0" xfId="0" applyFont="1" applyBorder="1" applyAlignment="1">
      <alignment horizontal="center" vertical="center"/>
    </xf>
    <xf numFmtId="168" fontId="4" fillId="0" borderId="0" xfId="0" applyNumberFormat="1" applyFont="1" applyBorder="1" applyAlignment="1">
      <alignment vertical="center"/>
    </xf>
    <xf numFmtId="0" fontId="4" fillId="0" borderId="0" xfId="0" applyFont="1" applyAlignment="1">
      <alignment horizontal="center" vertical="center"/>
    </xf>
    <xf numFmtId="168" fontId="4" fillId="0" borderId="0" xfId="0" applyNumberFormat="1" applyFont="1" applyAlignment="1">
      <alignment vertical="center"/>
    </xf>
    <xf numFmtId="0" fontId="4" fillId="0" borderId="0" xfId="0" applyFont="1" applyFill="1" applyBorder="1" applyAlignment="1">
      <alignment/>
    </xf>
    <xf numFmtId="0" fontId="5" fillId="0" borderId="0" xfId="0" applyFont="1" applyAlignment="1">
      <alignment vertical="center"/>
    </xf>
    <xf numFmtId="168" fontId="5" fillId="0" borderId="0" xfId="0" applyNumberFormat="1" applyFont="1" applyAlignment="1">
      <alignment horizontal="right"/>
    </xf>
    <xf numFmtId="0" fontId="4" fillId="0" borderId="0" xfId="0" applyFont="1" applyBorder="1" applyAlignment="1">
      <alignment vertical="center"/>
    </xf>
    <xf numFmtId="167" fontId="5" fillId="0" borderId="0" xfId="0" applyNumberFormat="1" applyFont="1" applyBorder="1" applyAlignment="1">
      <alignment horizontal="center" vertical="center"/>
    </xf>
    <xf numFmtId="167" fontId="5" fillId="0" borderId="0" xfId="0" applyNumberFormat="1" applyFont="1" applyAlignment="1">
      <alignment horizontal="center" vertical="center"/>
    </xf>
    <xf numFmtId="0" fontId="11" fillId="0" borderId="10" xfId="0" applyFont="1" applyBorder="1" applyAlignment="1">
      <alignment horizontal="left" vertical="center" wrapText="1"/>
    </xf>
    <xf numFmtId="0" fontId="10" fillId="0" borderId="11" xfId="0" applyFont="1" applyBorder="1" applyAlignment="1">
      <alignment horizontal="left" vertical="center" wrapText="1"/>
    </xf>
    <xf numFmtId="167" fontId="8" fillId="0" borderId="11" xfId="0" applyNumberFormat="1" applyFont="1" applyBorder="1" applyAlignment="1">
      <alignment horizontal="center" vertical="center" wrapText="1"/>
    </xf>
    <xf numFmtId="0" fontId="10" fillId="0" borderId="11" xfId="0" applyFont="1" applyBorder="1" applyAlignment="1">
      <alignment vertical="center" wrapText="1"/>
    </xf>
    <xf numFmtId="167" fontId="14" fillId="0" borderId="12" xfId="0" applyNumberFormat="1" applyFont="1" applyBorder="1" applyAlignment="1">
      <alignment horizontal="center" vertical="center" wrapText="1"/>
    </xf>
    <xf numFmtId="167" fontId="14" fillId="0" borderId="10" xfId="0" applyNumberFormat="1" applyFont="1" applyBorder="1" applyAlignment="1">
      <alignment horizontal="center" vertical="center" wrapText="1"/>
    </xf>
    <xf numFmtId="167" fontId="8" fillId="0" borderId="13" xfId="0" applyNumberFormat="1" applyFont="1" applyBorder="1" applyAlignment="1">
      <alignment horizontal="center" vertical="center" wrapText="1"/>
    </xf>
    <xf numFmtId="0" fontId="10" fillId="0" borderId="12" xfId="0" applyFont="1" applyBorder="1" applyAlignment="1">
      <alignment horizontal="left" vertical="center" wrapText="1"/>
    </xf>
    <xf numFmtId="167" fontId="8" fillId="0" borderId="12" xfId="0" applyNumberFormat="1" applyFont="1" applyBorder="1" applyAlignment="1">
      <alignment horizontal="center" vertical="center" wrapText="1"/>
    </xf>
    <xf numFmtId="0" fontId="17" fillId="0" borderId="13" xfId="0" applyFont="1" applyBorder="1" applyAlignment="1">
      <alignment horizontal="left" vertical="center" wrapText="1"/>
    </xf>
    <xf numFmtId="167" fontId="15" fillId="0" borderId="13" xfId="0" applyNumberFormat="1" applyFont="1" applyBorder="1" applyAlignment="1">
      <alignment horizontal="center" vertical="center" wrapText="1"/>
    </xf>
    <xf numFmtId="0" fontId="17" fillId="0" borderId="12" xfId="0" applyFont="1" applyBorder="1" applyAlignment="1">
      <alignment horizontal="left" vertical="center" wrapText="1"/>
    </xf>
    <xf numFmtId="167" fontId="15" fillId="0" borderId="12" xfId="0" applyNumberFormat="1" applyFont="1" applyBorder="1" applyAlignment="1">
      <alignment horizontal="center" vertical="center" wrapText="1"/>
    </xf>
    <xf numFmtId="0" fontId="17" fillId="0" borderId="11" xfId="0" applyFont="1" applyBorder="1" applyAlignment="1">
      <alignment horizontal="left" vertical="center" wrapText="1"/>
    </xf>
    <xf numFmtId="167" fontId="15" fillId="0" borderId="11" xfId="0" applyNumberFormat="1" applyFont="1" applyBorder="1" applyAlignment="1">
      <alignment horizontal="center" vertical="center" wrapText="1"/>
    </xf>
    <xf numFmtId="167" fontId="21" fillId="0" borderId="12" xfId="0" applyNumberFormat="1" applyFont="1" applyBorder="1" applyAlignment="1">
      <alignment horizontal="center" vertical="center" wrapText="1"/>
    </xf>
    <xf numFmtId="167" fontId="21" fillId="0" borderId="10" xfId="0" applyNumberFormat="1" applyFont="1" applyBorder="1" applyAlignment="1">
      <alignment horizontal="center" vertical="center" wrapText="1"/>
    </xf>
    <xf numFmtId="0" fontId="17" fillId="0" borderId="10" xfId="0" applyFont="1" applyFill="1" applyBorder="1" applyAlignment="1">
      <alignment horizontal="left" vertical="center" wrapText="1"/>
    </xf>
    <xf numFmtId="167" fontId="15" fillId="0" borderId="11" xfId="0" applyNumberFormat="1" applyFont="1" applyFill="1" applyBorder="1" applyAlignment="1">
      <alignment horizontal="center" vertical="center" wrapText="1"/>
    </xf>
    <xf numFmtId="0" fontId="17"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167" fontId="23" fillId="0" borderId="14" xfId="0" applyNumberFormat="1" applyFont="1" applyFill="1" applyBorder="1" applyAlignment="1">
      <alignment horizontal="center" vertical="center" wrapText="1"/>
    </xf>
    <xf numFmtId="167" fontId="21" fillId="0" borderId="15" xfId="0" applyNumberFormat="1" applyFont="1" applyFill="1" applyBorder="1" applyAlignment="1">
      <alignment horizontal="center" vertical="center" wrapText="1"/>
    </xf>
    <xf numFmtId="167" fontId="21" fillId="0" borderId="12" xfId="0" applyNumberFormat="1" applyFont="1" applyFill="1" applyBorder="1" applyAlignment="1">
      <alignment horizontal="center" vertical="center" wrapText="1"/>
    </xf>
    <xf numFmtId="167" fontId="8" fillId="0" borderId="11" xfId="0" applyNumberFormat="1" applyFont="1" applyFill="1" applyBorder="1" applyAlignment="1">
      <alignment horizontal="center" vertical="center" wrapText="1"/>
    </xf>
    <xf numFmtId="167" fontId="14" fillId="0" borderId="12" xfId="0" applyNumberFormat="1" applyFont="1" applyFill="1" applyBorder="1" applyAlignment="1">
      <alignment horizontal="center" vertical="center" wrapText="1"/>
    </xf>
    <xf numFmtId="167" fontId="14" fillId="0" borderId="10" xfId="0" applyNumberFormat="1" applyFont="1" applyFill="1" applyBorder="1" applyAlignment="1">
      <alignment horizontal="center" vertical="center" wrapText="1"/>
    </xf>
    <xf numFmtId="0" fontId="12" fillId="0" borderId="11" xfId="0" applyFont="1" applyBorder="1" applyAlignment="1">
      <alignment horizontal="left" vertical="center" wrapText="1"/>
    </xf>
    <xf numFmtId="0" fontId="6" fillId="0" borderId="11" xfId="0" applyFont="1" applyBorder="1" applyAlignment="1">
      <alignment horizontal="left" vertical="center" wrapText="1"/>
    </xf>
    <xf numFmtId="167" fontId="8" fillId="0" borderId="16" xfId="0" applyNumberFormat="1" applyFont="1" applyBorder="1" applyAlignment="1">
      <alignment horizontal="center" vertical="center" wrapText="1"/>
    </xf>
    <xf numFmtId="167" fontId="8" fillId="0" borderId="0" xfId="0" applyNumberFormat="1" applyFont="1" applyBorder="1" applyAlignment="1">
      <alignment horizontal="center" vertical="center" wrapText="1"/>
    </xf>
    <xf numFmtId="0" fontId="12"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168" fontId="8" fillId="0" borderId="17" xfId="0" applyNumberFormat="1" applyFont="1" applyBorder="1" applyAlignment="1">
      <alignment horizontal="center" vertical="center"/>
    </xf>
    <xf numFmtId="167" fontId="15" fillId="0" borderId="18" xfId="0" applyNumberFormat="1" applyFont="1" applyBorder="1" applyAlignment="1">
      <alignment horizontal="center" vertical="center" wrapText="1"/>
    </xf>
    <xf numFmtId="167" fontId="15" fillId="0" borderId="19" xfId="0" applyNumberFormat="1" applyFont="1" applyBorder="1" applyAlignment="1">
      <alignment horizontal="center" vertical="center" wrapText="1"/>
    </xf>
    <xf numFmtId="0" fontId="19" fillId="0" borderId="11" xfId="0" applyFont="1" applyBorder="1" applyAlignment="1">
      <alignment horizontal="left" vertical="center" wrapText="1"/>
    </xf>
    <xf numFmtId="167" fontId="25" fillId="0" borderId="11" xfId="0" applyNumberFormat="1" applyFont="1" applyBorder="1" applyAlignment="1">
      <alignment horizontal="center" vertical="center" wrapText="1"/>
    </xf>
    <xf numFmtId="167" fontId="25" fillId="0" borderId="10" xfId="0" applyNumberFormat="1" applyFont="1" applyBorder="1" applyAlignment="1">
      <alignment horizontal="center" vertical="center" wrapText="1"/>
    </xf>
    <xf numFmtId="168" fontId="8" fillId="0" borderId="10" xfId="0" applyNumberFormat="1" applyFont="1" applyBorder="1" applyAlignment="1">
      <alignment horizontal="center" vertical="center"/>
    </xf>
    <xf numFmtId="167" fontId="8" fillId="20" borderId="11" xfId="0" applyNumberFormat="1" applyFont="1" applyFill="1" applyBorder="1" applyAlignment="1">
      <alignment horizontal="center" vertical="center" wrapText="1"/>
    </xf>
    <xf numFmtId="0" fontId="19" fillId="20" borderId="11" xfId="0" applyFont="1" applyFill="1" applyBorder="1" applyAlignment="1">
      <alignment horizontal="left" vertical="center" wrapText="1"/>
    </xf>
    <xf numFmtId="167" fontId="15" fillId="20" borderId="11" xfId="0" applyNumberFormat="1" applyFont="1" applyFill="1" applyBorder="1" applyAlignment="1">
      <alignment horizontal="center" vertical="center" wrapText="1"/>
    </xf>
    <xf numFmtId="0" fontId="17" fillId="20" borderId="11" xfId="0" applyFont="1" applyFill="1" applyBorder="1" applyAlignment="1">
      <alignment horizontal="left" vertical="center" wrapText="1"/>
    </xf>
    <xf numFmtId="167" fontId="23" fillId="20" borderId="14" xfId="0" applyNumberFormat="1" applyFont="1" applyFill="1" applyBorder="1" applyAlignment="1">
      <alignment horizontal="center" vertical="center" wrapText="1"/>
    </xf>
    <xf numFmtId="167" fontId="8" fillId="20" borderId="12" xfId="0" applyNumberFormat="1" applyFont="1" applyFill="1" applyBorder="1" applyAlignment="1">
      <alignment horizontal="center" vertical="center" wrapText="1"/>
    </xf>
    <xf numFmtId="167" fontId="8" fillId="20" borderId="13" xfId="0" applyNumberFormat="1" applyFont="1" applyFill="1" applyBorder="1" applyAlignment="1">
      <alignment horizontal="center" vertical="center" wrapText="1"/>
    </xf>
    <xf numFmtId="168" fontId="4" fillId="0" borderId="0" xfId="0" applyNumberFormat="1" applyFont="1" applyBorder="1" applyAlignment="1">
      <alignment horizontal="center" vertical="center"/>
    </xf>
    <xf numFmtId="168" fontId="4" fillId="0" borderId="0" xfId="0" applyNumberFormat="1" applyFont="1" applyAlignment="1">
      <alignment horizontal="center" vertical="center"/>
    </xf>
    <xf numFmtId="0" fontId="24" fillId="0" borderId="0" xfId="0" applyFont="1" applyBorder="1" applyAlignment="1">
      <alignment horizontal="center" vertical="center"/>
    </xf>
    <xf numFmtId="167" fontId="25" fillId="0" borderId="0" xfId="0" applyNumberFormat="1" applyFont="1" applyBorder="1" applyAlignment="1">
      <alignment horizontal="center" vertical="center"/>
    </xf>
    <xf numFmtId="0" fontId="24" fillId="0" borderId="0" xfId="0" applyFont="1" applyAlignment="1">
      <alignment/>
    </xf>
    <xf numFmtId="0" fontId="12" fillId="0" borderId="0" xfId="0" applyFont="1" applyAlignment="1">
      <alignment horizontal="left" vertical="center"/>
    </xf>
    <xf numFmtId="0" fontId="12" fillId="0" borderId="20" xfId="0" applyFont="1" applyBorder="1" applyAlignment="1">
      <alignment horizontal="left" vertical="center"/>
    </xf>
    <xf numFmtId="0" fontId="26" fillId="0" borderId="14" xfId="0" applyFont="1" applyBorder="1" applyAlignment="1">
      <alignment horizontal="right" vertical="center"/>
    </xf>
    <xf numFmtId="0" fontId="7" fillId="0" borderId="0" xfId="0" applyFont="1" applyFill="1" applyBorder="1" applyAlignment="1">
      <alignment horizontal="center"/>
    </xf>
    <xf numFmtId="0" fontId="12" fillId="0" borderId="0" xfId="0" applyFont="1" applyAlignment="1">
      <alignment/>
    </xf>
    <xf numFmtId="168" fontId="6" fillId="0" borderId="0" xfId="0" applyNumberFormat="1" applyFont="1" applyAlignment="1">
      <alignment horizontal="right"/>
    </xf>
    <xf numFmtId="0" fontId="0" fillId="0" borderId="15" xfId="0" applyFont="1" applyBorder="1" applyAlignment="1">
      <alignment horizontal="right" vertical="center"/>
    </xf>
    <xf numFmtId="0" fontId="0" fillId="0" borderId="0" xfId="0" applyFont="1" applyBorder="1" applyAlignment="1">
      <alignment horizontal="right" vertical="center"/>
    </xf>
    <xf numFmtId="168" fontId="9" fillId="0" borderId="0" xfId="0" applyNumberFormat="1" applyFont="1" applyAlignment="1">
      <alignment horizontal="center" vertical="center"/>
    </xf>
    <xf numFmtId="0" fontId="4" fillId="0" borderId="21" xfId="0" applyFont="1" applyFill="1" applyBorder="1" applyAlignment="1">
      <alignment/>
    </xf>
    <xf numFmtId="168" fontId="9" fillId="0" borderId="0" xfId="0" applyNumberFormat="1" applyFont="1" applyBorder="1" applyAlignment="1">
      <alignment horizontal="center" vertical="center"/>
    </xf>
    <xf numFmtId="0" fontId="0" fillId="0" borderId="20" xfId="0" applyFont="1" applyBorder="1" applyAlignment="1">
      <alignment horizontal="right" vertical="center"/>
    </xf>
    <xf numFmtId="0" fontId="0" fillId="0" borderId="22" xfId="0" applyFont="1" applyBorder="1" applyAlignment="1">
      <alignment horizontal="right" vertical="center"/>
    </xf>
    <xf numFmtId="0" fontId="6" fillId="22" borderId="23" xfId="0" applyFont="1" applyFill="1" applyBorder="1" applyAlignment="1">
      <alignment horizontal="center" vertical="center"/>
    </xf>
    <xf numFmtId="168" fontId="6" fillId="22" borderId="24" xfId="0" applyNumberFormat="1" applyFont="1" applyFill="1" applyBorder="1" applyAlignment="1">
      <alignment horizontal="center" vertical="center"/>
    </xf>
    <xf numFmtId="0" fontId="5" fillId="22" borderId="24" xfId="0" applyFont="1" applyFill="1" applyBorder="1" applyAlignment="1">
      <alignment/>
    </xf>
    <xf numFmtId="168" fontId="9" fillId="22" borderId="25" xfId="0" applyNumberFormat="1" applyFont="1" applyFill="1" applyBorder="1" applyAlignment="1">
      <alignment horizontal="center" vertical="center"/>
    </xf>
    <xf numFmtId="0" fontId="5" fillId="0" borderId="0" xfId="0" applyFont="1" applyBorder="1" applyAlignment="1">
      <alignment vertical="center"/>
    </xf>
    <xf numFmtId="168" fontId="5" fillId="0" borderId="0" xfId="0" applyNumberFormat="1" applyFont="1" applyBorder="1" applyAlignment="1">
      <alignment horizontal="right"/>
    </xf>
    <xf numFmtId="0" fontId="4" fillId="0" borderId="26" xfId="0" applyFont="1" applyFill="1" applyBorder="1" applyAlignment="1">
      <alignment/>
    </xf>
    <xf numFmtId="0" fontId="0" fillId="0" borderId="27" xfId="0" applyFont="1" applyBorder="1" applyAlignment="1">
      <alignment horizontal="right" vertical="center"/>
    </xf>
    <xf numFmtId="0" fontId="5" fillId="0" borderId="0" xfId="0" applyFont="1" applyAlignment="1">
      <alignment/>
    </xf>
    <xf numFmtId="0" fontId="12" fillId="0" borderId="10" xfId="0" applyFont="1" applyBorder="1" applyAlignment="1">
      <alignment horizontal="left" vertical="center" wrapText="1"/>
    </xf>
    <xf numFmtId="0" fontId="4" fillId="0" borderId="22" xfId="0" applyFont="1" applyBorder="1" applyAlignment="1">
      <alignment/>
    </xf>
    <xf numFmtId="0" fontId="4" fillId="0" borderId="0" xfId="0" applyFont="1" applyBorder="1" applyAlignment="1">
      <alignment horizontal="center"/>
    </xf>
    <xf numFmtId="0" fontId="4" fillId="20" borderId="0" xfId="0" applyFont="1" applyFill="1" applyBorder="1" applyAlignment="1">
      <alignment/>
    </xf>
    <xf numFmtId="0" fontId="15" fillId="0" borderId="0" xfId="0" applyFont="1" applyBorder="1" applyAlignment="1">
      <alignment vertical="center"/>
    </xf>
    <xf numFmtId="0" fontId="10" fillId="0" borderId="10" xfId="0" applyFont="1" applyBorder="1" applyAlignment="1">
      <alignment horizontal="left" vertical="center" wrapText="1"/>
    </xf>
    <xf numFmtId="167" fontId="8" fillId="0" borderId="10" xfId="0" applyNumberFormat="1" applyFont="1" applyBorder="1" applyAlignment="1">
      <alignment horizontal="center" vertical="center" wrapText="1"/>
    </xf>
    <xf numFmtId="0" fontId="4" fillId="0" borderId="26" xfId="0" applyFont="1" applyBorder="1" applyAlignment="1">
      <alignment/>
    </xf>
    <xf numFmtId="168" fontId="8" fillId="0" borderId="10" xfId="0" applyNumberFormat="1" applyFont="1" applyBorder="1" applyAlignment="1">
      <alignment horizontal="center" vertical="center" wrapText="1"/>
    </xf>
    <xf numFmtId="0" fontId="15" fillId="0" borderId="0" xfId="0" applyFont="1" applyBorder="1" applyAlignment="1">
      <alignment horizontal="center" vertical="center"/>
    </xf>
    <xf numFmtId="0" fontId="13" fillId="0" borderId="0" xfId="0" applyFont="1" applyBorder="1" applyAlignment="1">
      <alignment vertical="center" wrapText="1"/>
    </xf>
    <xf numFmtId="167" fontId="14" fillId="0" borderId="0" xfId="0" applyNumberFormat="1" applyFont="1" applyBorder="1" applyAlignment="1">
      <alignment horizontal="center" vertical="center" wrapText="1"/>
    </xf>
    <xf numFmtId="167" fontId="14" fillId="0" borderId="11" xfId="0" applyNumberFormat="1" applyFont="1" applyBorder="1" applyAlignment="1">
      <alignment horizontal="center" vertical="center" wrapText="1"/>
    </xf>
    <xf numFmtId="0" fontId="12" fillId="0" borderId="12" xfId="0" applyFont="1" applyBorder="1" applyAlignment="1">
      <alignment horizontal="left" vertical="center" wrapText="1"/>
    </xf>
    <xf numFmtId="0" fontId="4" fillId="0" borderId="0" xfId="0" applyFont="1" applyBorder="1" applyAlignment="1">
      <alignment/>
    </xf>
    <xf numFmtId="0" fontId="4" fillId="0" borderId="0" xfId="0" applyFont="1" applyAlignment="1">
      <alignment/>
    </xf>
    <xf numFmtId="167" fontId="14" fillId="0" borderId="13" xfId="0" applyNumberFormat="1" applyFont="1" applyBorder="1" applyAlignment="1">
      <alignment horizontal="center" vertical="center" wrapText="1"/>
    </xf>
    <xf numFmtId="0" fontId="6" fillId="0" borderId="12" xfId="0" applyFont="1" applyBorder="1" applyAlignment="1">
      <alignment horizontal="left" vertical="center" wrapText="1"/>
    </xf>
    <xf numFmtId="167" fontId="25" fillId="0" borderId="12" xfId="0" applyNumberFormat="1" applyFont="1" applyBorder="1" applyAlignment="1">
      <alignment horizontal="center" vertical="center" wrapText="1"/>
    </xf>
    <xf numFmtId="168" fontId="8" fillId="0" borderId="13" xfId="0" applyNumberFormat="1" applyFont="1" applyBorder="1" applyAlignment="1">
      <alignment horizontal="center" vertical="center" wrapText="1"/>
    </xf>
    <xf numFmtId="0" fontId="26" fillId="0" borderId="12" xfId="0" applyFont="1" applyBorder="1" applyAlignment="1">
      <alignment horizontal="left" vertical="center" wrapText="1"/>
    </xf>
    <xf numFmtId="0" fontId="17" fillId="20" borderId="12" xfId="0" applyFont="1" applyFill="1" applyBorder="1" applyAlignment="1">
      <alignment horizontal="left" vertical="center" wrapText="1"/>
    </xf>
    <xf numFmtId="167" fontId="21" fillId="0" borderId="13" xfId="0" applyNumberFormat="1" applyFont="1" applyBorder="1" applyAlignment="1">
      <alignment horizontal="center" vertical="center" wrapText="1"/>
    </xf>
    <xf numFmtId="167" fontId="14" fillId="0" borderId="21" xfId="0" applyNumberFormat="1" applyFont="1" applyBorder="1" applyAlignment="1">
      <alignment horizontal="center" vertical="center" wrapText="1"/>
    </xf>
    <xf numFmtId="167" fontId="25" fillId="0" borderId="21" xfId="0" applyNumberFormat="1" applyFont="1" applyBorder="1" applyAlignment="1">
      <alignment horizontal="center" vertical="center"/>
    </xf>
    <xf numFmtId="168" fontId="8" fillId="0" borderId="12" xfId="0" applyNumberFormat="1" applyFont="1" applyBorder="1" applyAlignment="1">
      <alignment horizontal="center" vertical="center"/>
    </xf>
    <xf numFmtId="167" fontId="25" fillId="0" borderId="20" xfId="0" applyNumberFormat="1" applyFont="1" applyBorder="1" applyAlignment="1">
      <alignment horizontal="center" vertical="center"/>
    </xf>
    <xf numFmtId="167" fontId="25" fillId="0" borderId="11" xfId="0" applyNumberFormat="1" applyFont="1" applyBorder="1" applyAlignment="1">
      <alignment horizontal="center" vertical="center"/>
    </xf>
    <xf numFmtId="167" fontId="25" fillId="0" borderId="13" xfId="0" applyNumberFormat="1" applyFont="1" applyBorder="1" applyAlignment="1">
      <alignment horizontal="center" vertical="center"/>
    </xf>
    <xf numFmtId="167" fontId="21" fillId="0" borderId="13"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167" fontId="8" fillId="0" borderId="12" xfId="0" applyNumberFormat="1" applyFont="1" applyFill="1" applyBorder="1" applyAlignment="1">
      <alignment horizontal="center" vertical="center" wrapText="1"/>
    </xf>
    <xf numFmtId="167" fontId="15" fillId="0" borderId="12" xfId="0" applyNumberFormat="1" applyFont="1" applyFill="1" applyBorder="1" applyAlignment="1">
      <alignment horizontal="center" vertical="center" wrapText="1"/>
    </xf>
    <xf numFmtId="167" fontId="21" fillId="0" borderId="16" xfId="0" applyNumberFormat="1" applyFont="1" applyFill="1" applyBorder="1" applyAlignment="1">
      <alignment horizontal="center" vertical="center" wrapText="1"/>
    </xf>
    <xf numFmtId="168" fontId="20" fillId="0" borderId="17" xfId="0" applyNumberFormat="1" applyFont="1" applyFill="1" applyBorder="1" applyAlignment="1">
      <alignment horizontal="center" vertical="center" wrapText="1"/>
    </xf>
    <xf numFmtId="167" fontId="21" fillId="0" borderId="17" xfId="0" applyNumberFormat="1" applyFont="1" applyFill="1" applyBorder="1" applyAlignment="1">
      <alignment horizontal="center" vertical="center" wrapText="1"/>
    </xf>
    <xf numFmtId="168" fontId="16" fillId="0" borderId="13" xfId="0" applyNumberFormat="1" applyFont="1" applyBorder="1" applyAlignment="1">
      <alignment horizontal="center" vertical="center"/>
    </xf>
    <xf numFmtId="0" fontId="10" fillId="0" borderId="21" xfId="0" applyFont="1" applyBorder="1" applyAlignment="1">
      <alignment horizontal="center" vertical="center" wrapText="1"/>
    </xf>
    <xf numFmtId="167" fontId="14" fillId="0" borderId="21"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168" fontId="17" fillId="0" borderId="17" xfId="0" applyNumberFormat="1" applyFont="1" applyFill="1" applyBorder="1" applyAlignment="1">
      <alignment horizontal="center" vertical="center" wrapText="1"/>
    </xf>
    <xf numFmtId="167" fontId="14" fillId="0" borderId="28" xfId="0" applyNumberFormat="1" applyFont="1" applyFill="1" applyBorder="1" applyAlignment="1">
      <alignment horizontal="center" vertical="center" wrapText="1"/>
    </xf>
    <xf numFmtId="167" fontId="14" fillId="0" borderId="16" xfId="0" applyNumberFormat="1" applyFont="1" applyFill="1" applyBorder="1" applyAlignment="1">
      <alignment horizontal="center" vertical="center" wrapText="1"/>
    </xf>
    <xf numFmtId="0" fontId="26"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0" fillId="20" borderId="11" xfId="0" applyFont="1" applyFill="1" applyBorder="1" applyAlignment="1">
      <alignment horizontal="left" vertical="center" wrapText="1"/>
    </xf>
    <xf numFmtId="167" fontId="21" fillId="20" borderId="10" xfId="0" applyNumberFormat="1" applyFont="1" applyFill="1" applyBorder="1" applyAlignment="1">
      <alignment horizontal="center" vertical="center" wrapText="1"/>
    </xf>
    <xf numFmtId="0" fontId="17" fillId="20" borderId="10"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0" fillId="0" borderId="17"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xf>
    <xf numFmtId="168" fontId="10" fillId="0" borderId="18" xfId="0" applyNumberFormat="1" applyFont="1" applyBorder="1" applyAlignment="1">
      <alignment horizontal="center" vertical="center" wrapText="1"/>
    </xf>
    <xf numFmtId="168" fontId="10" fillId="0" borderId="17" xfId="0" applyNumberFormat="1" applyFont="1" applyBorder="1" applyAlignment="1">
      <alignment horizontal="center" vertical="center" wrapText="1"/>
    </xf>
    <xf numFmtId="168" fontId="10" fillId="0" borderId="29" xfId="0" applyNumberFormat="1" applyFont="1" applyBorder="1" applyAlignment="1">
      <alignment horizontal="center" vertical="center" wrapText="1"/>
    </xf>
    <xf numFmtId="0" fontId="26" fillId="0" borderId="15" xfId="0" applyFont="1" applyBorder="1" applyAlignment="1">
      <alignment horizontal="left" vertical="center" wrapText="1"/>
    </xf>
    <xf numFmtId="0" fontId="11" fillId="0" borderId="28" xfId="0" applyFont="1" applyBorder="1" applyAlignment="1">
      <alignment horizontal="left" vertical="center" wrapText="1"/>
    </xf>
    <xf numFmtId="0" fontId="28" fillId="0" borderId="15" xfId="0" applyFont="1" applyBorder="1" applyAlignment="1">
      <alignment horizontal="left" vertical="center" wrapText="1"/>
    </xf>
    <xf numFmtId="0" fontId="18" fillId="0" borderId="28" xfId="0" applyFont="1" applyBorder="1" applyAlignment="1">
      <alignment horizontal="left" vertical="center" wrapText="1"/>
    </xf>
    <xf numFmtId="0" fontId="28" fillId="0" borderId="28" xfId="0" applyFont="1" applyBorder="1" applyAlignment="1">
      <alignment horizontal="left" vertical="center" wrapText="1"/>
    </xf>
    <xf numFmtId="0" fontId="28" fillId="0" borderId="15" xfId="0" applyFont="1" applyFill="1" applyBorder="1" applyAlignment="1">
      <alignment horizontal="left" vertical="center"/>
    </xf>
    <xf numFmtId="0" fontId="28" fillId="0" borderId="15" xfId="0" applyFont="1" applyBorder="1" applyAlignment="1">
      <alignment horizontal="left" vertical="center"/>
    </xf>
    <xf numFmtId="0" fontId="26" fillId="0" borderId="15" xfId="0" applyFont="1" applyFill="1" applyBorder="1" applyAlignment="1">
      <alignment horizontal="left" vertical="center"/>
    </xf>
    <xf numFmtId="0" fontId="26" fillId="0" borderId="21" xfId="0" applyFont="1" applyFill="1" applyBorder="1" applyAlignment="1">
      <alignment horizontal="left" vertical="center" wrapText="1"/>
    </xf>
    <xf numFmtId="168" fontId="10" fillId="20" borderId="17" xfId="0" applyNumberFormat="1" applyFont="1" applyFill="1" applyBorder="1" applyAlignment="1">
      <alignment horizontal="center" vertical="center" wrapText="1"/>
    </xf>
    <xf numFmtId="168" fontId="10" fillId="0" borderId="19" xfId="0" applyNumberFormat="1" applyFont="1" applyBorder="1" applyAlignment="1">
      <alignment horizontal="center" vertical="center" wrapText="1"/>
    </xf>
    <xf numFmtId="168" fontId="17" fillId="0" borderId="17" xfId="0" applyNumberFormat="1" applyFont="1" applyBorder="1" applyAlignment="1">
      <alignment horizontal="center" vertical="center" wrapText="1"/>
    </xf>
    <xf numFmtId="168" fontId="17" fillId="0" borderId="18" xfId="0" applyNumberFormat="1" applyFont="1" applyBorder="1" applyAlignment="1">
      <alignment horizontal="center" vertical="center" wrapText="1"/>
    </xf>
    <xf numFmtId="168" fontId="17" fillId="0" borderId="19" xfId="0" applyNumberFormat="1" applyFont="1" applyBorder="1" applyAlignment="1">
      <alignment horizontal="center" vertical="center" wrapText="1"/>
    </xf>
    <xf numFmtId="168" fontId="17" fillId="0" borderId="18" xfId="0" applyNumberFormat="1" applyFont="1" applyBorder="1" applyAlignment="1">
      <alignment horizontal="right" vertical="center" wrapText="1"/>
    </xf>
    <xf numFmtId="168" fontId="17" fillId="0" borderId="17" xfId="0" applyNumberFormat="1" applyFont="1" applyBorder="1" applyAlignment="1">
      <alignment horizontal="right" vertical="center" wrapText="1"/>
    </xf>
    <xf numFmtId="168" fontId="17" fillId="20" borderId="17" xfId="0" applyNumberFormat="1" applyFont="1" applyFill="1" applyBorder="1" applyAlignment="1">
      <alignment horizontal="center" vertical="center" wrapText="1"/>
    </xf>
    <xf numFmtId="168" fontId="10" fillId="20" borderId="19" xfId="0" applyNumberFormat="1" applyFont="1" applyFill="1" applyBorder="1" applyAlignment="1">
      <alignment horizontal="center" vertical="center" wrapText="1"/>
    </xf>
    <xf numFmtId="168" fontId="17" fillId="0" borderId="17" xfId="0" applyNumberFormat="1" applyFont="1" applyFill="1" applyBorder="1" applyAlignment="1">
      <alignment horizontal="right" vertical="center" wrapText="1"/>
    </xf>
    <xf numFmtId="168" fontId="10" fillId="0" borderId="18" xfId="0" applyNumberFormat="1" applyFont="1" applyFill="1" applyBorder="1" applyAlignment="1">
      <alignment horizontal="center" vertical="center" wrapText="1"/>
    </xf>
    <xf numFmtId="168" fontId="10" fillId="0" borderId="17" xfId="0" applyNumberFormat="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right" vertical="center" wrapText="1"/>
    </xf>
    <xf numFmtId="0" fontId="10" fillId="0" borderId="29" xfId="0" applyFont="1" applyBorder="1" applyAlignment="1">
      <alignment horizontal="left" vertical="center" wrapText="1"/>
    </xf>
    <xf numFmtId="0" fontId="10" fillId="20" borderId="19" xfId="0" applyFont="1" applyFill="1" applyBorder="1" applyAlignment="1">
      <alignment horizontal="left" vertical="center" wrapText="1"/>
    </xf>
    <xf numFmtId="0" fontId="10" fillId="0" borderId="20" xfId="0" applyFont="1" applyBorder="1" applyAlignment="1">
      <alignment horizontal="left" vertical="center" wrapText="1"/>
    </xf>
    <xf numFmtId="0" fontId="10" fillId="0" borderId="17" xfId="0" applyFont="1" applyFill="1" applyBorder="1" applyAlignment="1">
      <alignment horizontal="center" vertical="center" wrapText="1"/>
    </xf>
    <xf numFmtId="168" fontId="20" fillId="0" borderId="18"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0" fontId="10" fillId="0" borderId="18" xfId="0" applyFont="1" applyBorder="1" applyAlignment="1">
      <alignment horizontal="right" vertical="center" wrapText="1"/>
    </xf>
    <xf numFmtId="0" fontId="10" fillId="0" borderId="19" xfId="0" applyFont="1" applyBorder="1" applyAlignment="1">
      <alignment horizontal="left" vertical="center" wrapText="1"/>
    </xf>
    <xf numFmtId="0" fontId="10" fillId="20" borderId="17" xfId="0" applyFont="1" applyFill="1" applyBorder="1" applyAlignment="1">
      <alignment horizontal="center" vertical="center" wrapText="1"/>
    </xf>
    <xf numFmtId="168" fontId="10" fillId="0" borderId="17" xfId="0" applyNumberFormat="1" applyFont="1" applyBorder="1" applyAlignment="1">
      <alignment horizontal="center" vertical="center"/>
    </xf>
    <xf numFmtId="168" fontId="10" fillId="0" borderId="19" xfId="0" applyNumberFormat="1" applyFont="1" applyBorder="1" applyAlignment="1">
      <alignment horizontal="center" vertical="center"/>
    </xf>
    <xf numFmtId="0" fontId="4" fillId="0" borderId="12" xfId="0" applyFont="1" applyBorder="1" applyAlignment="1">
      <alignment vertical="center"/>
    </xf>
    <xf numFmtId="49" fontId="12" fillId="0" borderId="10" xfId="0" applyNumberFormat="1" applyFont="1" applyBorder="1" applyAlignment="1">
      <alignment horizontal="left" vertical="center"/>
    </xf>
    <xf numFmtId="0" fontId="9" fillId="0" borderId="10" xfId="0" applyFont="1" applyBorder="1" applyAlignment="1">
      <alignment/>
    </xf>
    <xf numFmtId="0" fontId="12" fillId="20" borderId="11" xfId="0" applyFont="1" applyFill="1" applyBorder="1" applyAlignment="1">
      <alignment horizontal="left" vertical="center" wrapText="1"/>
    </xf>
    <xf numFmtId="0" fontId="26" fillId="0" borderId="12" xfId="0" applyFont="1" applyBorder="1" applyAlignment="1">
      <alignment vertical="center"/>
    </xf>
    <xf numFmtId="0" fontId="4" fillId="0" borderId="10" xfId="0" applyFont="1" applyBorder="1" applyAlignment="1">
      <alignment vertical="center"/>
    </xf>
    <xf numFmtId="0" fontId="10" fillId="0" borderId="17" xfId="0" applyFont="1" applyBorder="1" applyAlignment="1">
      <alignment horizontal="left" vertical="center" wrapText="1"/>
    </xf>
    <xf numFmtId="0" fontId="10" fillId="20" borderId="17" xfId="0" applyFont="1" applyFill="1" applyBorder="1" applyAlignment="1">
      <alignment vertical="center" wrapText="1"/>
    </xf>
    <xf numFmtId="168" fontId="0" fillId="0" borderId="0" xfId="0" applyNumberFormat="1" applyFill="1" applyBorder="1" applyAlignment="1">
      <alignment vertical="center"/>
    </xf>
    <xf numFmtId="168" fontId="10" fillId="20" borderId="11" xfId="0" applyNumberFormat="1" applyFont="1" applyFill="1" applyBorder="1" applyAlignment="1">
      <alignment horizontal="center" vertical="center" wrapText="1"/>
    </xf>
    <xf numFmtId="167" fontId="21" fillId="20" borderId="11" xfId="0" applyNumberFormat="1" applyFont="1" applyFill="1" applyBorder="1" applyAlignment="1">
      <alignment horizontal="center" vertical="center" wrapText="1"/>
    </xf>
    <xf numFmtId="167" fontId="21" fillId="20" borderId="13" xfId="0" applyNumberFormat="1" applyFont="1" applyFill="1" applyBorder="1" applyAlignment="1">
      <alignment horizontal="center" vertical="center" wrapText="1"/>
    </xf>
    <xf numFmtId="0" fontId="10" fillId="20" borderId="11" xfId="0" applyFont="1" applyFill="1" applyBorder="1" applyAlignment="1">
      <alignment horizontal="right" vertical="center" wrapText="1"/>
    </xf>
    <xf numFmtId="167" fontId="0" fillId="0" borderId="0" xfId="0" applyNumberFormat="1" applyFill="1" applyBorder="1" applyAlignment="1">
      <alignment vertical="center"/>
    </xf>
    <xf numFmtId="43" fontId="0" fillId="0" borderId="0" xfId="0" applyNumberFormat="1" applyFill="1" applyBorder="1" applyAlignment="1">
      <alignment vertical="center"/>
    </xf>
    <xf numFmtId="0" fontId="4" fillId="24" borderId="0" xfId="0" applyFont="1" applyFill="1" applyAlignment="1">
      <alignment/>
    </xf>
    <xf numFmtId="0" fontId="4" fillId="24" borderId="0" xfId="0" applyFont="1" applyFill="1" applyBorder="1" applyAlignment="1">
      <alignment/>
    </xf>
    <xf numFmtId="168" fontId="8" fillId="0" borderId="12" xfId="0" applyNumberFormat="1" applyFont="1" applyFill="1" applyBorder="1" applyAlignment="1">
      <alignment horizontal="center" vertical="center"/>
    </xf>
    <xf numFmtId="168" fontId="8" fillId="0" borderId="13" xfId="0" applyNumberFormat="1" applyFont="1" applyBorder="1" applyAlignment="1">
      <alignment horizontal="center" vertical="center"/>
    </xf>
    <xf numFmtId="0" fontId="17" fillId="20" borderId="13" xfId="0" applyFont="1" applyFill="1" applyBorder="1" applyAlignment="1">
      <alignment horizontal="left" vertical="center" wrapText="1"/>
    </xf>
    <xf numFmtId="168" fontId="8" fillId="0" borderId="11" xfId="0" applyNumberFormat="1" applyFont="1" applyBorder="1" applyAlignment="1">
      <alignment horizontal="center" vertical="center" wrapText="1"/>
    </xf>
    <xf numFmtId="168" fontId="8" fillId="20" borderId="11" xfId="0" applyNumberFormat="1" applyFont="1" applyFill="1" applyBorder="1" applyAlignment="1">
      <alignment horizontal="center" vertical="center" wrapText="1"/>
    </xf>
    <xf numFmtId="168" fontId="13" fillId="0" borderId="12" xfId="0" applyNumberFormat="1" applyFont="1" applyBorder="1" applyAlignment="1">
      <alignment horizontal="center" vertical="center" wrapText="1"/>
    </xf>
    <xf numFmtId="168" fontId="9" fillId="0" borderId="13" xfId="0" applyNumberFormat="1" applyFont="1" applyBorder="1" applyAlignment="1">
      <alignment horizontal="center" vertical="center"/>
    </xf>
    <xf numFmtId="168" fontId="8" fillId="0" borderId="11" xfId="0" applyNumberFormat="1" applyFont="1" applyBorder="1" applyAlignment="1">
      <alignment horizontal="center" vertical="center"/>
    </xf>
    <xf numFmtId="168" fontId="8" fillId="20" borderId="11" xfId="0" applyNumberFormat="1" applyFont="1" applyFill="1" applyBorder="1" applyAlignment="1">
      <alignment horizontal="center" vertical="center"/>
    </xf>
    <xf numFmtId="168" fontId="8" fillId="0" borderId="12" xfId="0" applyNumberFormat="1" applyFont="1" applyBorder="1" applyAlignment="1">
      <alignment horizontal="center" vertical="center" wrapText="1"/>
    </xf>
    <xf numFmtId="168" fontId="15" fillId="0" borderId="11" xfId="0" applyNumberFormat="1" applyFont="1" applyBorder="1" applyAlignment="1">
      <alignment horizontal="center" vertical="center" wrapText="1"/>
    </xf>
    <xf numFmtId="168" fontId="15" fillId="0" borderId="12" xfId="0" applyNumberFormat="1" applyFont="1" applyBorder="1" applyAlignment="1">
      <alignment horizontal="center" vertical="center" wrapText="1"/>
    </xf>
    <xf numFmtId="168" fontId="15" fillId="0" borderId="13" xfId="0" applyNumberFormat="1" applyFont="1" applyBorder="1" applyAlignment="1">
      <alignment horizontal="center" vertical="center" wrapText="1"/>
    </xf>
    <xf numFmtId="168" fontId="20" fillId="0" borderId="12" xfId="0" applyNumberFormat="1" applyFont="1" applyBorder="1" applyAlignment="1">
      <alignment horizontal="center" vertical="center" wrapText="1"/>
    </xf>
    <xf numFmtId="168" fontId="15" fillId="0" borderId="13" xfId="0" applyNumberFormat="1" applyFont="1" applyBorder="1" applyAlignment="1">
      <alignment horizontal="center" vertical="center"/>
    </xf>
    <xf numFmtId="168" fontId="15" fillId="0" borderId="12" xfId="0" applyNumberFormat="1" applyFont="1" applyBorder="1" applyAlignment="1">
      <alignment horizontal="center" vertical="center"/>
    </xf>
    <xf numFmtId="168" fontId="15" fillId="0" borderId="11" xfId="0" applyNumberFormat="1" applyFont="1" applyBorder="1" applyAlignment="1">
      <alignment horizontal="center" vertical="center"/>
    </xf>
    <xf numFmtId="168" fontId="16" fillId="0" borderId="10" xfId="0" applyNumberFormat="1" applyFont="1" applyBorder="1" applyAlignment="1">
      <alignment horizontal="center" vertical="center"/>
    </xf>
    <xf numFmtId="168" fontId="15" fillId="24" borderId="11" xfId="0" applyNumberFormat="1" applyFont="1" applyFill="1" applyBorder="1" applyAlignment="1">
      <alignment horizontal="center" vertical="center" wrapText="1"/>
    </xf>
    <xf numFmtId="168" fontId="15" fillId="20" borderId="11" xfId="0" applyNumberFormat="1" applyFont="1" applyFill="1" applyBorder="1" applyAlignment="1">
      <alignment horizontal="center" vertical="center" wrapText="1"/>
    </xf>
    <xf numFmtId="168" fontId="15" fillId="20" borderId="11" xfId="0" applyNumberFormat="1" applyFont="1" applyFill="1" applyBorder="1" applyAlignment="1">
      <alignment horizontal="center" vertical="center"/>
    </xf>
    <xf numFmtId="168" fontId="15" fillId="0" borderId="10" xfId="0" applyNumberFormat="1" applyFont="1" applyBorder="1" applyAlignment="1">
      <alignment horizontal="center" vertical="center"/>
    </xf>
    <xf numFmtId="168" fontId="15" fillId="20" borderId="13" xfId="0" applyNumberFormat="1" applyFont="1" applyFill="1" applyBorder="1" applyAlignment="1">
      <alignment horizontal="center" vertical="center"/>
    </xf>
    <xf numFmtId="168" fontId="15" fillId="0" borderId="11" xfId="0" applyNumberFormat="1" applyFont="1" applyFill="1" applyBorder="1" applyAlignment="1">
      <alignment horizontal="center" vertical="center" wrapText="1"/>
    </xf>
    <xf numFmtId="168" fontId="15" fillId="0" borderId="11" xfId="0" applyNumberFormat="1" applyFont="1" applyFill="1" applyBorder="1" applyAlignment="1">
      <alignment horizontal="center" vertical="center"/>
    </xf>
    <xf numFmtId="168" fontId="15" fillId="0" borderId="14" xfId="0" applyNumberFormat="1" applyFont="1" applyFill="1" applyBorder="1" applyAlignment="1">
      <alignment horizontal="center" vertical="center" wrapText="1"/>
    </xf>
    <xf numFmtId="168" fontId="15" fillId="20" borderId="14" xfId="0" applyNumberFormat="1" applyFont="1" applyFill="1" applyBorder="1" applyAlignment="1">
      <alignment horizontal="center" vertical="center" wrapText="1"/>
    </xf>
    <xf numFmtId="168" fontId="20" fillId="0" borderId="15" xfId="0" applyNumberFormat="1" applyFont="1" applyFill="1" applyBorder="1" applyAlignment="1">
      <alignment horizontal="center" vertical="center" wrapText="1"/>
    </xf>
    <xf numFmtId="168" fontId="16" fillId="0" borderId="16" xfId="0" applyNumberFormat="1" applyFont="1" applyFill="1" applyBorder="1" applyAlignment="1">
      <alignment horizontal="center" vertical="center"/>
    </xf>
    <xf numFmtId="168" fontId="20" fillId="0" borderId="12" xfId="0" applyNumberFormat="1" applyFont="1" applyFill="1" applyBorder="1" applyAlignment="1">
      <alignment horizontal="center" vertical="center" wrapText="1"/>
    </xf>
    <xf numFmtId="168" fontId="16" fillId="0" borderId="13" xfId="0" applyNumberFormat="1" applyFont="1" applyFill="1" applyBorder="1" applyAlignment="1">
      <alignment horizontal="center" vertical="center"/>
    </xf>
    <xf numFmtId="168" fontId="15" fillId="0" borderId="12" xfId="0" applyNumberFormat="1" applyFont="1" applyFill="1" applyBorder="1" applyAlignment="1">
      <alignment horizontal="center" vertical="center"/>
    </xf>
    <xf numFmtId="168" fontId="9" fillId="0" borderId="10" xfId="0" applyNumberFormat="1" applyFont="1" applyBorder="1" applyAlignment="1">
      <alignment horizontal="center" vertical="center"/>
    </xf>
    <xf numFmtId="168" fontId="20" fillId="0" borderId="10" xfId="0" applyNumberFormat="1" applyFont="1" applyBorder="1" applyAlignment="1">
      <alignment horizontal="center" vertical="center" wrapText="1"/>
    </xf>
    <xf numFmtId="168" fontId="8" fillId="0" borderId="11" xfId="0" applyNumberFormat="1" applyFont="1" applyFill="1" applyBorder="1" applyAlignment="1">
      <alignment horizontal="center" vertical="center"/>
    </xf>
    <xf numFmtId="168" fontId="13" fillId="0" borderId="12" xfId="0" applyNumberFormat="1" applyFont="1" applyFill="1" applyBorder="1" applyAlignment="1">
      <alignment horizontal="center" vertical="center" wrapText="1"/>
    </xf>
    <xf numFmtId="167" fontId="13" fillId="0" borderId="12" xfId="0" applyNumberFormat="1" applyFont="1" applyBorder="1" applyAlignment="1">
      <alignment horizontal="center" vertical="center" wrapText="1"/>
    </xf>
    <xf numFmtId="168" fontId="8" fillId="20" borderId="13" xfId="0" applyNumberFormat="1" applyFont="1" applyFill="1" applyBorder="1" applyAlignment="1">
      <alignment horizontal="center" vertical="center" wrapText="1"/>
    </xf>
    <xf numFmtId="168" fontId="8" fillId="20" borderId="12" xfId="0" applyNumberFormat="1" applyFont="1" applyFill="1" applyBorder="1" applyAlignment="1">
      <alignment horizontal="center" vertical="center" wrapText="1"/>
    </xf>
    <xf numFmtId="167" fontId="13" fillId="0" borderId="12" xfId="0" applyNumberFormat="1" applyFont="1" applyFill="1" applyBorder="1" applyAlignment="1">
      <alignment horizontal="center" vertical="center" wrapText="1"/>
    </xf>
    <xf numFmtId="187" fontId="8" fillId="0" borderId="11" xfId="0" applyNumberFormat="1" applyFont="1" applyBorder="1" applyAlignment="1">
      <alignment horizontal="center" vertical="center" wrapText="1"/>
    </xf>
    <xf numFmtId="187" fontId="8" fillId="0" borderId="12" xfId="0" applyNumberFormat="1" applyFont="1" applyBorder="1" applyAlignment="1">
      <alignment horizontal="center" vertical="center" wrapText="1"/>
    </xf>
    <xf numFmtId="187" fontId="8" fillId="0" borderId="13" xfId="0" applyNumberFormat="1" applyFont="1" applyBorder="1" applyAlignment="1">
      <alignment horizontal="center" vertical="center" wrapText="1"/>
    </xf>
    <xf numFmtId="168" fontId="8" fillId="0" borderId="19" xfId="0" applyNumberFormat="1" applyFont="1" applyBorder="1" applyAlignment="1">
      <alignment horizontal="center" vertical="center"/>
    </xf>
    <xf numFmtId="168" fontId="8" fillId="20" borderId="17" xfId="0" applyNumberFormat="1" applyFont="1" applyFill="1" applyBorder="1" applyAlignment="1">
      <alignment horizontal="center" vertical="center"/>
    </xf>
    <xf numFmtId="167" fontId="9" fillId="0" borderId="17" xfId="0" applyNumberFormat="1" applyFont="1" applyBorder="1" applyAlignment="1">
      <alignment horizontal="center" vertical="center" wrapText="1"/>
    </xf>
    <xf numFmtId="167" fontId="20" fillId="0" borderId="12" xfId="0" applyNumberFormat="1" applyFont="1" applyBorder="1" applyAlignment="1">
      <alignment horizontal="center" vertical="center" wrapText="1"/>
    </xf>
    <xf numFmtId="0" fontId="29" fillId="25" borderId="0" xfId="0" applyFont="1" applyFill="1" applyBorder="1" applyAlignment="1">
      <alignment horizontal="center" vertical="center"/>
    </xf>
    <xf numFmtId="0" fontId="17" fillId="20" borderId="17" xfId="0" applyFont="1" applyFill="1" applyBorder="1" applyAlignment="1">
      <alignment horizontal="center" vertical="center" wrapText="1"/>
    </xf>
    <xf numFmtId="167" fontId="21" fillId="0" borderId="30" xfId="0" applyNumberFormat="1" applyFont="1" applyBorder="1" applyAlignment="1">
      <alignment horizontal="center" vertical="center" wrapText="1"/>
    </xf>
    <xf numFmtId="168" fontId="16" fillId="0" borderId="30" xfId="0" applyNumberFormat="1" applyFont="1" applyBorder="1" applyAlignment="1">
      <alignment horizontal="center" vertical="center"/>
    </xf>
    <xf numFmtId="0" fontId="17" fillId="0" borderId="30" xfId="0" applyFont="1" applyFill="1" applyBorder="1" applyAlignment="1">
      <alignment horizontal="left" vertical="center" wrapText="1"/>
    </xf>
    <xf numFmtId="168" fontId="20" fillId="0" borderId="31" xfId="0" applyNumberFormat="1" applyFont="1" applyFill="1" applyBorder="1" applyAlignment="1">
      <alignment horizontal="center" vertical="center" wrapText="1"/>
    </xf>
    <xf numFmtId="167" fontId="21" fillId="0" borderId="30" xfId="0" applyNumberFormat="1" applyFont="1" applyFill="1" applyBorder="1" applyAlignment="1">
      <alignment horizontal="center" vertical="center" wrapText="1"/>
    </xf>
    <xf numFmtId="168" fontId="9" fillId="0" borderId="30" xfId="0" applyNumberFormat="1" applyFont="1" applyFill="1" applyBorder="1" applyAlignment="1">
      <alignment horizontal="center" vertical="center"/>
    </xf>
    <xf numFmtId="167" fontId="14" fillId="0" borderId="30" xfId="0" applyNumberFormat="1" applyFont="1" applyFill="1" applyBorder="1" applyAlignment="1">
      <alignment horizontal="center" vertical="center" wrapText="1"/>
    </xf>
    <xf numFmtId="0" fontId="6" fillId="22" borderId="12" xfId="0" applyFont="1" applyFill="1" applyBorder="1" applyAlignment="1">
      <alignment horizontal="center" vertical="center" wrapText="1"/>
    </xf>
    <xf numFmtId="168" fontId="6" fillId="22" borderId="12" xfId="0" applyNumberFormat="1" applyFont="1" applyFill="1" applyBorder="1" applyAlignment="1">
      <alignment horizontal="center" vertical="center" wrapText="1"/>
    </xf>
    <xf numFmtId="167" fontId="6" fillId="22" borderId="12" xfId="0" applyNumberFormat="1" applyFont="1" applyFill="1" applyBorder="1" applyAlignment="1">
      <alignment horizontal="center" vertical="center" wrapText="1"/>
    </xf>
    <xf numFmtId="0" fontId="30" fillId="22" borderId="12" xfId="0" applyFont="1" applyFill="1" applyBorder="1" applyAlignment="1">
      <alignment horizontal="center"/>
    </xf>
    <xf numFmtId="168" fontId="24" fillId="0" borderId="14" xfId="0" applyNumberFormat="1" applyFont="1" applyBorder="1" applyAlignment="1">
      <alignment vertical="center"/>
    </xf>
    <xf numFmtId="0" fontId="19" fillId="0" borderId="17" xfId="0" applyFont="1" applyFill="1" applyBorder="1" applyAlignment="1">
      <alignment horizontal="left" vertical="center" wrapText="1"/>
    </xf>
    <xf numFmtId="167" fontId="16" fillId="0" borderId="11"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8" fillId="0" borderId="10" xfId="0" applyFont="1" applyBorder="1" applyAlignment="1">
      <alignment horizontal="center" vertical="center" textRotation="90"/>
    </xf>
    <xf numFmtId="0" fontId="4" fillId="0" borderId="20" xfId="0" applyFont="1" applyBorder="1" applyAlignment="1">
      <alignment/>
    </xf>
    <xf numFmtId="0" fontId="13" fillId="0" borderId="12" xfId="0" applyFont="1" applyBorder="1" applyAlignment="1">
      <alignment vertical="center" wrapText="1"/>
    </xf>
    <xf numFmtId="168" fontId="13" fillId="0" borderId="12" xfId="0" applyNumberFormat="1" applyFont="1" applyBorder="1" applyAlignment="1">
      <alignment vertical="center" wrapText="1"/>
    </xf>
    <xf numFmtId="0" fontId="13" fillId="0" borderId="13" xfId="0" applyFont="1" applyBorder="1" applyAlignment="1">
      <alignment vertical="center" wrapText="1"/>
    </xf>
    <xf numFmtId="168" fontId="13" fillId="0" borderId="13" xfId="0" applyNumberFormat="1" applyFont="1" applyBorder="1" applyAlignment="1">
      <alignment vertical="center" wrapText="1"/>
    </xf>
    <xf numFmtId="0" fontId="12" fillId="0" borderId="13" xfId="0" applyFont="1" applyBorder="1" applyAlignment="1">
      <alignment vertical="center" wrapText="1"/>
    </xf>
    <xf numFmtId="168" fontId="10" fillId="20" borderId="18" xfId="0" applyNumberFormat="1" applyFont="1" applyFill="1" applyBorder="1" applyAlignment="1">
      <alignment horizontal="center"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168" fontId="17" fillId="20" borderId="18" xfId="0" applyNumberFormat="1" applyFont="1" applyFill="1" applyBorder="1" applyAlignment="1">
      <alignment horizontal="center" vertical="center" wrapText="1"/>
    </xf>
    <xf numFmtId="167" fontId="15" fillId="20" borderId="12" xfId="0" applyNumberFormat="1" applyFont="1" applyFill="1" applyBorder="1" applyAlignment="1">
      <alignment horizontal="center" vertical="center" wrapText="1"/>
    </xf>
    <xf numFmtId="168" fontId="15" fillId="20" borderId="12" xfId="0" applyNumberFormat="1" applyFont="1" applyFill="1" applyBorder="1" applyAlignment="1">
      <alignment horizontal="center" vertical="center" wrapText="1"/>
    </xf>
    <xf numFmtId="0" fontId="12" fillId="0" borderId="12" xfId="0" applyFont="1" applyBorder="1" applyAlignment="1">
      <alignment vertical="center" wrapText="1"/>
    </xf>
    <xf numFmtId="0" fontId="12" fillId="20" borderId="12" xfId="0" applyFont="1" applyFill="1" applyBorder="1" applyAlignment="1">
      <alignment vertical="center" wrapText="1"/>
    </xf>
    <xf numFmtId="0" fontId="12" fillId="20" borderId="13" xfId="0" applyFont="1" applyFill="1" applyBorder="1" applyAlignment="1">
      <alignment vertical="center" wrapText="1"/>
    </xf>
    <xf numFmtId="0" fontId="10" fillId="0" borderId="13" xfId="0" applyFont="1" applyBorder="1" applyAlignment="1">
      <alignment vertical="center" wrapText="1"/>
    </xf>
    <xf numFmtId="0" fontId="29" fillId="24" borderId="0" xfId="0" applyFont="1" applyFill="1" applyBorder="1" applyAlignment="1">
      <alignment vertical="center"/>
    </xf>
    <xf numFmtId="167" fontId="25" fillId="0" borderId="13" xfId="0" applyNumberFormat="1" applyFont="1" applyBorder="1" applyAlignment="1">
      <alignment horizontal="center" vertical="center" wrapText="1"/>
    </xf>
    <xf numFmtId="0" fontId="33" fillId="24" borderId="0" xfId="0" applyFont="1" applyFill="1" applyAlignment="1">
      <alignment/>
    </xf>
    <xf numFmtId="0" fontId="29" fillId="0" borderId="0" xfId="0" applyFont="1" applyFill="1" applyBorder="1" applyAlignment="1">
      <alignment vertical="center"/>
    </xf>
    <xf numFmtId="0" fontId="29" fillId="0" borderId="21" xfId="0" applyFont="1" applyFill="1" applyBorder="1" applyAlignment="1">
      <alignment vertical="center"/>
    </xf>
    <xf numFmtId="0" fontId="29" fillId="0" borderId="20" xfId="0" applyFont="1" applyFill="1" applyBorder="1" applyAlignment="1">
      <alignment vertical="center"/>
    </xf>
    <xf numFmtId="0" fontId="26" fillId="0" borderId="12" xfId="0" applyFont="1" applyFill="1" applyBorder="1" applyAlignment="1">
      <alignment horizontal="left" vertical="center" wrapText="1" shrinkToFit="1"/>
    </xf>
    <xf numFmtId="0" fontId="19" fillId="0" borderId="12" xfId="0" applyFont="1" applyBorder="1" applyAlignment="1">
      <alignment vertical="center" wrapText="1"/>
    </xf>
    <xf numFmtId="0" fontId="4" fillId="0" borderId="15" xfId="0" applyFont="1" applyBorder="1" applyAlignment="1">
      <alignment horizontal="center" vertical="center"/>
    </xf>
    <xf numFmtId="168" fontId="4" fillId="0" borderId="21" xfId="0" applyNumberFormat="1" applyFont="1" applyBorder="1" applyAlignment="1">
      <alignment vertical="center"/>
    </xf>
    <xf numFmtId="167" fontId="5" fillId="0" borderId="21" xfId="0" applyNumberFormat="1" applyFont="1" applyBorder="1" applyAlignment="1">
      <alignment horizontal="center" vertical="center"/>
    </xf>
    <xf numFmtId="168" fontId="4" fillId="0" borderId="21" xfId="0" applyNumberFormat="1" applyFont="1" applyBorder="1" applyAlignment="1">
      <alignment horizontal="center" vertical="center"/>
    </xf>
    <xf numFmtId="168" fontId="4" fillId="0" borderId="18" xfId="0" applyNumberFormat="1" applyFont="1" applyBorder="1" applyAlignment="1">
      <alignment vertical="center"/>
    </xf>
    <xf numFmtId="0" fontId="4" fillId="0" borderId="28" xfId="0" applyFont="1" applyBorder="1" applyAlignment="1">
      <alignment horizontal="center" vertical="center"/>
    </xf>
    <xf numFmtId="0" fontId="12" fillId="0" borderId="0" xfId="0" applyFont="1" applyBorder="1" applyAlignment="1">
      <alignment horizontal="left" vertical="center"/>
    </xf>
    <xf numFmtId="0" fontId="12" fillId="0" borderId="29" xfId="0" applyFont="1" applyBorder="1" applyAlignment="1">
      <alignment horizontal="left" vertical="center"/>
    </xf>
    <xf numFmtId="0" fontId="12" fillId="0" borderId="19" xfId="0" applyFont="1" applyBorder="1" applyAlignment="1">
      <alignment horizontal="left" vertical="center"/>
    </xf>
    <xf numFmtId="0" fontId="24" fillId="0" borderId="0" xfId="0" applyFont="1" applyBorder="1" applyAlignment="1">
      <alignment horizontal="left" vertical="center"/>
    </xf>
    <xf numFmtId="0" fontId="24" fillId="0" borderId="29" xfId="0" applyFont="1" applyBorder="1" applyAlignment="1">
      <alignment horizontal="left" vertical="center"/>
    </xf>
    <xf numFmtId="0" fontId="29" fillId="19" borderId="14" xfId="0" applyFont="1" applyFill="1" applyBorder="1" applyAlignment="1">
      <alignment vertical="center"/>
    </xf>
    <xf numFmtId="178" fontId="26" fillId="0" borderId="17" xfId="0" applyNumberFormat="1" applyFont="1" applyBorder="1" applyAlignment="1">
      <alignment horizontal="center" vertical="center"/>
    </xf>
    <xf numFmtId="178" fontId="26" fillId="0" borderId="19" xfId="0" applyNumberFormat="1" applyFont="1" applyBorder="1" applyAlignment="1">
      <alignment horizontal="center" vertical="center"/>
    </xf>
    <xf numFmtId="0" fontId="29" fillId="0" borderId="11" xfId="0" applyFont="1" applyFill="1" applyBorder="1" applyAlignment="1">
      <alignment vertical="center"/>
    </xf>
    <xf numFmtId="0" fontId="4" fillId="15" borderId="0" xfId="0" applyFont="1" applyFill="1" applyAlignment="1">
      <alignment/>
    </xf>
    <xf numFmtId="0" fontId="4" fillId="0" borderId="0" xfId="0" applyFont="1" applyFill="1" applyAlignment="1">
      <alignment/>
    </xf>
    <xf numFmtId="0" fontId="13" fillId="0" borderId="11" xfId="0" applyFont="1" applyBorder="1" applyAlignment="1">
      <alignment horizontal="left" vertical="center" wrapText="1"/>
    </xf>
    <xf numFmtId="0" fontId="8" fillId="22" borderId="12" xfId="0" applyFont="1" applyFill="1" applyBorder="1" applyAlignment="1">
      <alignment horizontal="center" vertical="center" textRotation="90"/>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6" fillId="22" borderId="12" xfId="0" applyFont="1" applyFill="1" applyBorder="1" applyAlignment="1">
      <alignment horizontal="left" vertical="center"/>
    </xf>
    <xf numFmtId="0" fontId="26" fillId="0" borderId="15" xfId="0" applyFont="1" applyBorder="1" applyAlignment="1">
      <alignment horizontal="left" vertical="center"/>
    </xf>
    <xf numFmtId="0" fontId="29" fillId="0" borderId="0" xfId="0" applyFont="1" applyFill="1" applyBorder="1" applyAlignment="1">
      <alignment horizontal="left" vertical="center"/>
    </xf>
    <xf numFmtId="0" fontId="29" fillId="25" borderId="0" xfId="0" applyFont="1" applyFill="1" applyBorder="1" applyAlignment="1">
      <alignment horizontal="left" vertical="center"/>
    </xf>
    <xf numFmtId="43" fontId="0" fillId="0" borderId="0" xfId="0" applyNumberFormat="1" applyFill="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24" fillId="0" borderId="20" xfId="0" applyFont="1" applyBorder="1" applyAlignment="1">
      <alignment vertical="center"/>
    </xf>
    <xf numFmtId="0" fontId="4" fillId="0" borderId="20" xfId="0" applyFont="1" applyBorder="1" applyAlignment="1">
      <alignment horizontal="center" vertical="center"/>
    </xf>
    <xf numFmtId="0" fontId="1" fillId="0" borderId="0" xfId="42" applyFont="1" applyBorder="1" applyAlignment="1" applyProtection="1">
      <alignment/>
      <protection/>
    </xf>
    <xf numFmtId="185" fontId="26" fillId="0" borderId="12" xfId="0" applyNumberFormat="1" applyFont="1" applyBorder="1" applyAlignment="1">
      <alignment horizontal="center" vertical="center" wrapText="1"/>
    </xf>
    <xf numFmtId="0" fontId="8" fillId="0" borderId="12" xfId="0" applyFont="1" applyBorder="1" applyAlignment="1">
      <alignment horizontal="center" vertical="center" textRotation="90"/>
    </xf>
    <xf numFmtId="0" fontId="0" fillId="0" borderId="32" xfId="0" applyBorder="1" applyAlignment="1">
      <alignment/>
    </xf>
    <xf numFmtId="0" fontId="0" fillId="0" borderId="17" xfId="0" applyBorder="1" applyAlignment="1">
      <alignment/>
    </xf>
    <xf numFmtId="0" fontId="12" fillId="0" borderId="14" xfId="0" applyFont="1" applyFill="1" applyBorder="1" applyAlignment="1">
      <alignment horizontal="left" vertical="center" wrapText="1"/>
    </xf>
    <xf numFmtId="167" fontId="14" fillId="0" borderId="32" xfId="0" applyNumberFormat="1" applyFont="1" applyBorder="1" applyAlignment="1">
      <alignment horizontal="center" vertical="center" wrapText="1"/>
    </xf>
    <xf numFmtId="0" fontId="12" fillId="0" borderId="11" xfId="0" applyFont="1" applyBorder="1" applyAlignment="1">
      <alignment vertical="center" wrapText="1"/>
    </xf>
    <xf numFmtId="0" fontId="28" fillId="0" borderId="21" xfId="0" applyFont="1" applyBorder="1" applyAlignment="1">
      <alignment horizontal="left" vertical="top" wrapText="1"/>
    </xf>
    <xf numFmtId="0" fontId="10" fillId="0" borderId="12" xfId="0" applyFont="1" applyBorder="1" applyAlignment="1">
      <alignment horizontal="center" vertical="center" wrapText="1"/>
    </xf>
    <xf numFmtId="167" fontId="9" fillId="0" borderId="12" xfId="0" applyNumberFormat="1" applyFont="1" applyBorder="1" applyAlignment="1">
      <alignment horizontal="center" vertical="center" wrapText="1"/>
    </xf>
    <xf numFmtId="168" fontId="43" fillId="0" borderId="11" xfId="0" applyNumberFormat="1" applyFont="1" applyFill="1" applyBorder="1" applyAlignment="1">
      <alignment horizontal="center" vertical="center"/>
    </xf>
    <xf numFmtId="0" fontId="44" fillId="0" borderId="21"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6" fillId="0" borderId="17" xfId="0" applyFont="1" applyFill="1" applyBorder="1" applyAlignment="1">
      <alignment horizontal="center" vertical="center" wrapText="1"/>
    </xf>
    <xf numFmtId="0" fontId="17" fillId="24" borderId="10" xfId="0" applyFont="1" applyFill="1" applyBorder="1" applyAlignment="1">
      <alignment horizontal="left" vertical="center" wrapText="1"/>
    </xf>
    <xf numFmtId="168" fontId="10" fillId="24" borderId="11" xfId="0" applyNumberFormat="1" applyFont="1" applyFill="1" applyBorder="1" applyAlignment="1">
      <alignment horizontal="center" vertical="center" wrapText="1"/>
    </xf>
    <xf numFmtId="167" fontId="21" fillId="24" borderId="11" xfId="0" applyNumberFormat="1" applyFont="1" applyFill="1" applyBorder="1" applyAlignment="1">
      <alignment horizontal="center" vertical="center" wrapText="1"/>
    </xf>
    <xf numFmtId="168" fontId="15" fillId="24" borderId="11" xfId="0" applyNumberFormat="1" applyFont="1" applyFill="1" applyBorder="1" applyAlignment="1">
      <alignment horizontal="center" vertical="center"/>
    </xf>
    <xf numFmtId="0" fontId="17" fillId="24" borderId="11" xfId="0" applyFont="1" applyFill="1" applyBorder="1" applyAlignment="1">
      <alignment horizontal="left" vertical="center" wrapText="1"/>
    </xf>
    <xf numFmtId="167" fontId="21" fillId="24" borderId="13" xfId="0" applyNumberFormat="1" applyFont="1" applyFill="1" applyBorder="1" applyAlignment="1">
      <alignment horizontal="center" vertical="center" wrapText="1"/>
    </xf>
    <xf numFmtId="168" fontId="15" fillId="24" borderId="13" xfId="0" applyNumberFormat="1" applyFont="1" applyFill="1" applyBorder="1" applyAlignment="1">
      <alignment horizontal="center" vertical="center"/>
    </xf>
    <xf numFmtId="168" fontId="8" fillId="0" borderId="33" xfId="0" applyNumberFormat="1" applyFont="1" applyFill="1" applyBorder="1" applyAlignment="1">
      <alignment horizontal="center" vertical="center"/>
    </xf>
    <xf numFmtId="167" fontId="14" fillId="0" borderId="15" xfId="0" applyNumberFormat="1" applyFont="1" applyBorder="1" applyAlignment="1">
      <alignment horizontal="center" vertical="center" wrapText="1"/>
    </xf>
    <xf numFmtId="167" fontId="8" fillId="0" borderId="14" xfId="0" applyNumberFormat="1" applyFont="1" applyBorder="1" applyAlignment="1">
      <alignment horizontal="center" vertical="center" wrapText="1"/>
    </xf>
    <xf numFmtId="167" fontId="14" fillId="0" borderId="16" xfId="0" applyNumberFormat="1" applyFont="1" applyBorder="1" applyAlignment="1">
      <alignment horizontal="center" vertical="center" wrapText="1"/>
    </xf>
    <xf numFmtId="168" fontId="8" fillId="0" borderId="33" xfId="0" applyNumberFormat="1" applyFont="1" applyBorder="1" applyAlignment="1">
      <alignment horizontal="center" vertical="center" wrapText="1"/>
    </xf>
    <xf numFmtId="168" fontId="9" fillId="0" borderId="34" xfId="0" applyNumberFormat="1" applyFont="1" applyBorder="1" applyAlignment="1">
      <alignment horizontal="center" vertical="center" wrapText="1"/>
    </xf>
    <xf numFmtId="0" fontId="10" fillId="0" borderId="14" xfId="0" applyFont="1" applyBorder="1" applyAlignment="1">
      <alignment horizontal="right" vertical="center" wrapText="1"/>
    </xf>
    <xf numFmtId="0" fontId="10" fillId="0" borderId="11" xfId="0" applyFont="1" applyBorder="1" applyAlignment="1">
      <alignment horizontal="right" vertical="center" wrapText="1"/>
    </xf>
    <xf numFmtId="0" fontId="17" fillId="0" borderId="16" xfId="0" applyFont="1" applyBorder="1" applyAlignment="1">
      <alignment horizontal="right" vertical="center" wrapText="1"/>
    </xf>
    <xf numFmtId="0" fontId="17" fillId="0" borderId="15" xfId="0" applyFont="1" applyBorder="1" applyAlignment="1">
      <alignment horizontal="left" vertical="center" wrapText="1"/>
    </xf>
    <xf numFmtId="178" fontId="26" fillId="0" borderId="12" xfId="0" applyNumberFormat="1" applyFont="1"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29" fillId="15" borderId="14" xfId="0" applyFont="1" applyFill="1" applyBorder="1" applyAlignment="1">
      <alignment horizontal="center" vertical="center"/>
    </xf>
    <xf numFmtId="0" fontId="24" fillId="0" borderId="12" xfId="0" applyFont="1" applyBorder="1" applyAlignment="1">
      <alignment horizontal="center" vertical="center" wrapText="1"/>
    </xf>
    <xf numFmtId="185" fontId="26" fillId="0" borderId="12" xfId="0" applyNumberFormat="1" applyFont="1" applyFill="1" applyBorder="1" applyAlignment="1">
      <alignment horizontal="center" vertical="center" wrapText="1"/>
    </xf>
    <xf numFmtId="185" fontId="26" fillId="0" borderId="10" xfId="0" applyNumberFormat="1" applyFont="1" applyFill="1" applyBorder="1" applyAlignment="1">
      <alignment horizontal="center" vertical="center" wrapText="1"/>
    </xf>
    <xf numFmtId="185" fontId="26" fillId="0" borderId="13" xfId="0" applyNumberFormat="1" applyFon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42" fillId="0" borderId="10" xfId="0" applyFont="1" applyBorder="1" applyAlignment="1">
      <alignment horizontal="left"/>
    </xf>
    <xf numFmtId="0" fontId="42" fillId="0" borderId="30" xfId="0" applyFont="1" applyBorder="1" applyAlignment="1">
      <alignment horizontal="left"/>
    </xf>
    <xf numFmtId="0" fontId="8" fillId="0" borderId="12" xfId="0" applyFont="1" applyFill="1" applyBorder="1" applyAlignment="1">
      <alignment horizontal="center" vertical="center" textRotation="90"/>
    </xf>
    <xf numFmtId="185" fontId="26" fillId="24" borderId="12" xfId="0" applyNumberFormat="1" applyFont="1" applyFill="1" applyBorder="1" applyAlignment="1">
      <alignment horizontal="center" vertical="center" wrapText="1"/>
    </xf>
    <xf numFmtId="0" fontId="0" fillId="24" borderId="10" xfId="0" applyFill="1" applyBorder="1" applyAlignment="1">
      <alignment/>
    </xf>
    <xf numFmtId="0" fontId="0" fillId="24" borderId="30" xfId="0" applyFill="1" applyBorder="1" applyAlignment="1">
      <alignment/>
    </xf>
    <xf numFmtId="0" fontId="0" fillId="24" borderId="13" xfId="0" applyFill="1" applyBorder="1" applyAlignment="1">
      <alignment/>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168" fontId="8"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41" fillId="0" borderId="10" xfId="0" applyFont="1" applyFill="1" applyBorder="1" applyAlignment="1">
      <alignment horizontal="left" vertical="center" wrapText="1"/>
    </xf>
    <xf numFmtId="0" fontId="12" fillId="0" borderId="19" xfId="0" applyFont="1" applyBorder="1" applyAlignment="1">
      <alignment vertical="center" wrapText="1"/>
    </xf>
    <xf numFmtId="0" fontId="29" fillId="19" borderId="14" xfId="0" applyFont="1" applyFill="1" applyBorder="1" applyAlignment="1">
      <alignment horizontal="center" vertical="center"/>
    </xf>
    <xf numFmtId="168" fontId="24"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8" fillId="0" borderId="12" xfId="0" applyFont="1" applyBorder="1" applyAlignment="1">
      <alignment horizontal="center" vertical="center" textRotation="90" shrinkToFit="1"/>
    </xf>
    <xf numFmtId="0" fontId="0" fillId="0" borderId="30" xfId="0" applyBorder="1" applyAlignment="1">
      <alignment horizontal="left"/>
    </xf>
    <xf numFmtId="0" fontId="12" fillId="0" borderId="10" xfId="0" applyFont="1" applyBorder="1" applyAlignment="1">
      <alignment horizontal="left" vertical="center" wrapText="1"/>
    </xf>
    <xf numFmtId="0" fontId="12" fillId="0" borderId="16" xfId="0" applyFont="1" applyBorder="1" applyAlignment="1">
      <alignment vertical="center" wrapText="1"/>
    </xf>
    <xf numFmtId="0" fontId="0" fillId="0" borderId="16" xfId="0" applyBorder="1" applyAlignment="1">
      <alignment/>
    </xf>
    <xf numFmtId="0" fontId="0" fillId="0" borderId="19" xfId="0" applyBorder="1" applyAlignment="1">
      <alignment/>
    </xf>
    <xf numFmtId="168" fontId="17" fillId="0" borderId="12" xfId="0" applyNumberFormat="1" applyFont="1" applyFill="1" applyBorder="1" applyAlignment="1">
      <alignment horizontal="left" vertical="center" wrapText="1"/>
    </xf>
    <xf numFmtId="168" fontId="17" fillId="0" borderId="13" xfId="0" applyNumberFormat="1" applyFont="1" applyFill="1" applyBorder="1" applyAlignment="1">
      <alignment horizontal="left" vertical="center" wrapText="1"/>
    </xf>
    <xf numFmtId="0" fontId="19" fillId="0" borderId="10" xfId="0" applyFont="1" applyBorder="1" applyAlignment="1">
      <alignment horizontal="left" vertical="center" wrapText="1"/>
    </xf>
    <xf numFmtId="0" fontId="0" fillId="0" borderId="10" xfId="0" applyBorder="1" applyAlignment="1">
      <alignment horizontal="left"/>
    </xf>
    <xf numFmtId="0" fontId="0" fillId="0" borderId="13" xfId="0" applyBorder="1" applyAlignment="1">
      <alignment horizontal="left"/>
    </xf>
    <xf numFmtId="0" fontId="19" fillId="0" borderId="1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15" fillId="0" borderId="12" xfId="0" applyFont="1" applyFill="1" applyBorder="1" applyAlignment="1">
      <alignment horizontal="center" vertical="center" textRotation="90"/>
    </xf>
    <xf numFmtId="0" fontId="0" fillId="0" borderId="10" xfId="0" applyBorder="1" applyAlignment="1">
      <alignment/>
    </xf>
    <xf numFmtId="0" fontId="0" fillId="0" borderId="13" xfId="0" applyBorder="1" applyAlignment="1">
      <alignment/>
    </xf>
    <xf numFmtId="0" fontId="8" fillId="0" borderId="12" xfId="0" applyFont="1" applyBorder="1" applyAlignment="1">
      <alignment horizontal="center" vertical="center" textRotation="90"/>
    </xf>
    <xf numFmtId="0" fontId="15" fillId="0" borderId="12" xfId="0" applyFont="1" applyBorder="1" applyAlignment="1">
      <alignment horizontal="center" vertical="center" textRotation="90"/>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0" fillId="0" borderId="32" xfId="0" applyBorder="1" applyAlignment="1">
      <alignment/>
    </xf>
    <xf numFmtId="0" fontId="0" fillId="0" borderId="17" xfId="0" applyBorder="1" applyAlignment="1">
      <alignment/>
    </xf>
    <xf numFmtId="168" fontId="20" fillId="0" borderId="12" xfId="0" applyNumberFormat="1" applyFont="1" applyBorder="1" applyAlignment="1">
      <alignment horizontal="center" vertical="center" wrapText="1"/>
    </xf>
    <xf numFmtId="168" fontId="20" fillId="0" borderId="13" xfId="0" applyNumberFormat="1" applyFont="1" applyBorder="1" applyAlignment="1">
      <alignment horizontal="center" vertical="center" wrapText="1"/>
    </xf>
    <xf numFmtId="0" fontId="0" fillId="0" borderId="30" xfId="0" applyBorder="1" applyAlignment="1">
      <alignment/>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29" fillId="25" borderId="0" xfId="0" applyFont="1" applyFill="1" applyBorder="1" applyAlignment="1">
      <alignment horizontal="center" vertical="center"/>
    </xf>
    <xf numFmtId="0" fontId="26" fillId="0" borderId="15" xfId="0" applyFont="1" applyBorder="1" applyAlignment="1">
      <alignment vertical="center"/>
    </xf>
    <xf numFmtId="0" fontId="26" fillId="0" borderId="18" xfId="0" applyFont="1" applyBorder="1" applyAlignment="1">
      <alignment vertical="center"/>
    </xf>
    <xf numFmtId="0" fontId="12" fillId="0" borderId="28" xfId="0" applyFont="1" applyBorder="1" applyAlignment="1">
      <alignment vertical="center" wrapText="1"/>
    </xf>
    <xf numFmtId="0" fontId="0" fillId="0" borderId="29" xfId="0" applyBorder="1" applyAlignment="1">
      <alignment/>
    </xf>
    <xf numFmtId="168" fontId="8" fillId="0" borderId="12" xfId="0" applyNumberFormat="1" applyFont="1" applyFill="1" applyBorder="1" applyAlignment="1">
      <alignment horizontal="center" vertical="center"/>
    </xf>
    <xf numFmtId="185" fontId="26" fillId="24" borderId="10" xfId="0" applyNumberFormat="1" applyFont="1" applyFill="1" applyBorder="1" applyAlignment="1">
      <alignment horizontal="center" vertical="center" wrapText="1"/>
    </xf>
    <xf numFmtId="185" fontId="26" fillId="24" borderId="13" xfId="0" applyNumberFormat="1" applyFont="1" applyFill="1" applyBorder="1" applyAlignment="1">
      <alignment horizontal="center" vertical="center" wrapText="1"/>
    </xf>
    <xf numFmtId="0" fontId="20" fillId="0" borderId="12" xfId="0" applyFont="1" applyBorder="1" applyAlignment="1">
      <alignment horizontal="center" vertical="center" wrapText="1"/>
    </xf>
    <xf numFmtId="168" fontId="20" fillId="0" borderId="10" xfId="0" applyNumberFormat="1" applyFont="1" applyBorder="1" applyAlignment="1">
      <alignment horizontal="center" vertical="center" wrapText="1"/>
    </xf>
    <xf numFmtId="168" fontId="15" fillId="0" borderId="12" xfId="0" applyNumberFormat="1" applyFont="1" applyFill="1" applyBorder="1" applyAlignment="1">
      <alignment horizontal="center" vertical="center"/>
    </xf>
    <xf numFmtId="168" fontId="20" fillId="0" borderId="12" xfId="0" applyNumberFormat="1" applyFont="1" applyFill="1" applyBorder="1" applyAlignment="1">
      <alignment horizontal="center" vertical="center" wrapText="1"/>
    </xf>
    <xf numFmtId="168" fontId="20" fillId="0" borderId="13" xfId="0" applyNumberFormat="1" applyFont="1" applyFill="1" applyBorder="1" applyAlignment="1">
      <alignment horizontal="center" vertical="center" wrapText="1"/>
    </xf>
    <xf numFmtId="168" fontId="15" fillId="0" borderId="12" xfId="0" applyNumberFormat="1" applyFont="1" applyBorder="1" applyAlignment="1">
      <alignment horizontal="center" vertical="center" wrapText="1"/>
    </xf>
    <xf numFmtId="168" fontId="15" fillId="0" borderId="12" xfId="0" applyNumberFormat="1" applyFont="1" applyFill="1" applyBorder="1" applyAlignment="1">
      <alignment horizontal="center" vertical="center" wrapText="1"/>
    </xf>
    <xf numFmtId="0" fontId="4" fillId="0" borderId="0" xfId="0" applyFont="1" applyBorder="1" applyAlignment="1">
      <alignment horizontal="center"/>
    </xf>
    <xf numFmtId="168" fontId="8" fillId="0" borderId="12" xfId="0" applyNumberFormat="1" applyFont="1" applyBorder="1" applyAlignment="1">
      <alignment horizontal="center" vertical="center"/>
    </xf>
    <xf numFmtId="168" fontId="15" fillId="0" borderId="12" xfId="0" applyNumberFormat="1" applyFont="1" applyBorder="1" applyAlignment="1">
      <alignment horizontal="center" vertical="center"/>
    </xf>
    <xf numFmtId="168" fontId="15" fillId="0" borderId="10" xfId="0" applyNumberFormat="1" applyFont="1" applyBorder="1" applyAlignment="1">
      <alignment horizontal="center" vertical="center"/>
    </xf>
    <xf numFmtId="168" fontId="15" fillId="0" borderId="13" xfId="0" applyNumberFormat="1" applyFont="1" applyBorder="1" applyAlignment="1">
      <alignment horizontal="center" vertical="center"/>
    </xf>
    <xf numFmtId="168" fontId="13" fillId="0" borderId="12" xfId="0" applyNumberFormat="1" applyFont="1" applyBorder="1" applyAlignment="1">
      <alignment horizontal="center" vertical="center" wrapText="1"/>
    </xf>
    <xf numFmtId="168" fontId="13"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168" fontId="10" fillId="0" borderId="12" xfId="0" applyNumberFormat="1" applyFont="1" applyBorder="1" applyAlignment="1">
      <alignment horizontal="center" vertical="center" wrapText="1"/>
    </xf>
    <xf numFmtId="168" fontId="10" fillId="0" borderId="13" xfId="0" applyNumberFormat="1" applyFont="1" applyBorder="1" applyAlignment="1">
      <alignment horizontal="center" vertical="center" wrapText="1"/>
    </xf>
    <xf numFmtId="185" fontId="26" fillId="0" borderId="12" xfId="0" applyNumberFormat="1" applyFont="1" applyBorder="1" applyAlignment="1">
      <alignment horizontal="center" vertical="center" wrapText="1"/>
    </xf>
    <xf numFmtId="185" fontId="26" fillId="0" borderId="10" xfId="0" applyNumberFormat="1" applyFont="1" applyBorder="1" applyAlignment="1">
      <alignment horizontal="center" vertical="center" wrapText="1"/>
    </xf>
    <xf numFmtId="185" fontId="26" fillId="0" borderId="13" xfId="0" applyNumberFormat="1" applyFont="1" applyBorder="1" applyAlignment="1">
      <alignment horizontal="center" vertical="center" wrapText="1"/>
    </xf>
    <xf numFmtId="0" fontId="19" fillId="0" borderId="13"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5" fillId="0" borderId="10" xfId="0" applyFont="1" applyFill="1" applyBorder="1" applyAlignment="1">
      <alignment horizontal="center" vertical="center" textRotation="90"/>
    </xf>
    <xf numFmtId="0" fontId="15" fillId="0" borderId="13" xfId="0" applyFont="1" applyFill="1" applyBorder="1" applyAlignment="1">
      <alignment horizontal="center" vertical="center" textRotation="90"/>
    </xf>
    <xf numFmtId="0" fontId="0" fillId="0" borderId="10" xfId="0" applyBorder="1" applyAlignment="1">
      <alignment horizontal="left" vertical="center"/>
    </xf>
    <xf numFmtId="0" fontId="0" fillId="0" borderId="13" xfId="0" applyBorder="1" applyAlignment="1">
      <alignment horizontal="left" vertical="center"/>
    </xf>
    <xf numFmtId="167" fontId="8" fillId="0" borderId="12" xfId="0" applyNumberFormat="1" applyFont="1" applyBorder="1" applyAlignment="1">
      <alignment horizontal="center" vertical="center" wrapText="1"/>
    </xf>
    <xf numFmtId="0" fontId="7" fillId="15" borderId="35" xfId="0" applyFont="1"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8" fillId="0" borderId="12" xfId="0" applyNumberFormat="1" applyFont="1" applyBorder="1" applyAlignment="1">
      <alignment horizontal="center" vertical="center" wrapText="1"/>
    </xf>
    <xf numFmtId="178" fontId="26" fillId="0" borderId="10" xfId="0" applyNumberFormat="1" applyFont="1" applyBorder="1" applyAlignment="1">
      <alignment horizontal="center" vertical="center" wrapText="1"/>
    </xf>
    <xf numFmtId="178" fontId="26" fillId="0" borderId="13" xfId="0" applyNumberFormat="1" applyFont="1" applyBorder="1" applyAlignment="1">
      <alignment horizontal="center" vertical="center" wrapText="1"/>
    </xf>
    <xf numFmtId="0" fontId="17" fillId="0" borderId="10" xfId="0" applyFont="1" applyBorder="1" applyAlignment="1">
      <alignment horizontal="left" vertical="center" wrapText="1"/>
    </xf>
    <xf numFmtId="0" fontId="47" fillId="0" borderId="10" xfId="0" applyFont="1" applyBorder="1" applyAlignment="1">
      <alignment horizontal="left"/>
    </xf>
    <xf numFmtId="0" fontId="47" fillId="0" borderId="13" xfId="0" applyFont="1" applyBorder="1" applyAlignment="1">
      <alignment horizontal="left"/>
    </xf>
    <xf numFmtId="0" fontId="20" fillId="0" borderId="12" xfId="0" applyFont="1" applyBorder="1" applyAlignment="1">
      <alignment horizontal="left" vertical="top" wrapText="1"/>
    </xf>
    <xf numFmtId="0" fontId="20" fillId="0" borderId="30" xfId="0" applyFont="1" applyBorder="1" applyAlignment="1">
      <alignment horizontal="left" vertical="top"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44" fontId="29" fillId="15" borderId="14" xfId="43" applyFont="1" applyFill="1" applyBorder="1" applyAlignment="1">
      <alignment horizontal="center" vertical="center"/>
    </xf>
    <xf numFmtId="178" fontId="26" fillId="24" borderId="12" xfId="0" applyNumberFormat="1" applyFont="1" applyFill="1" applyBorder="1" applyAlignment="1">
      <alignment horizontal="center" vertical="center" wrapText="1"/>
    </xf>
    <xf numFmtId="178" fontId="0" fillId="24" borderId="10" xfId="0" applyNumberFormat="1" applyFill="1" applyBorder="1" applyAlignment="1">
      <alignment/>
    </xf>
    <xf numFmtId="178" fontId="0" fillId="24" borderId="13" xfId="0" applyNumberFormat="1" applyFill="1" applyBorder="1" applyAlignment="1">
      <alignment/>
    </xf>
    <xf numFmtId="0" fontId="12" fillId="0" borderId="0" xfId="0" applyFont="1" applyBorder="1" applyAlignment="1">
      <alignment vertical="center"/>
    </xf>
    <xf numFmtId="0" fontId="12" fillId="0" borderId="29" xfId="0" applyFont="1" applyBorder="1" applyAlignment="1">
      <alignment vertical="center"/>
    </xf>
    <xf numFmtId="0" fontId="12" fillId="0" borderId="0" xfId="0" applyFont="1" applyBorder="1" applyAlignment="1">
      <alignment horizontal="left" vertical="center"/>
    </xf>
    <xf numFmtId="0" fontId="12" fillId="0" borderId="29" xfId="0" applyFont="1" applyBorder="1" applyAlignment="1">
      <alignment horizontal="left" vertical="center"/>
    </xf>
    <xf numFmtId="0" fontId="24" fillId="0" borderId="0" xfId="0" applyFont="1" applyBorder="1" applyAlignment="1">
      <alignment vertical="center"/>
    </xf>
    <xf numFmtId="0" fontId="24" fillId="0" borderId="29" xfId="0" applyFont="1" applyBorder="1" applyAlignment="1">
      <alignment vertical="center"/>
    </xf>
    <xf numFmtId="168" fontId="26" fillId="0" borderId="32" xfId="0" applyNumberFormat="1" applyFont="1" applyBorder="1" applyAlignment="1">
      <alignment horizontal="left" vertical="center"/>
    </xf>
    <xf numFmtId="168" fontId="26" fillId="0" borderId="17" xfId="0" applyNumberFormat="1" applyFont="1" applyBorder="1" applyAlignment="1">
      <alignment horizontal="left" vertical="center"/>
    </xf>
    <xf numFmtId="0" fontId="24" fillId="0" borderId="0" xfId="0" applyFont="1" applyBorder="1" applyAlignment="1">
      <alignment horizontal="left" vertical="center"/>
    </xf>
    <xf numFmtId="0" fontId="24" fillId="0" borderId="29" xfId="0" applyFont="1" applyBorder="1" applyAlignment="1">
      <alignment horizontal="left" vertical="center"/>
    </xf>
    <xf numFmtId="0" fontId="12" fillId="0" borderId="0" xfId="0" applyFont="1" applyBorder="1" applyAlignment="1">
      <alignment horizontal="right" vertical="center"/>
    </xf>
    <xf numFmtId="43" fontId="0" fillId="0" borderId="0" xfId="0" applyNumberFormat="1" applyFill="1" applyBorder="1" applyAlignment="1">
      <alignment/>
    </xf>
    <xf numFmtId="0" fontId="7" fillId="15" borderId="14" xfId="0" applyFont="1" applyFill="1" applyBorder="1" applyAlignment="1">
      <alignment horizontal="center" vertical="center"/>
    </xf>
    <xf numFmtId="0" fontId="29" fillId="15" borderId="3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178" fontId="26" fillId="0" borderId="12" xfId="0" applyNumberFormat="1" applyFont="1" applyBorder="1" applyAlignment="1">
      <alignment horizontal="center" vertical="center"/>
    </xf>
    <xf numFmtId="178" fontId="26" fillId="0" borderId="12" xfId="0" applyNumberFormat="1" applyFont="1" applyFill="1" applyBorder="1" applyAlignment="1">
      <alignment horizontal="center" vertical="center" wrapText="1"/>
    </xf>
    <xf numFmtId="178" fontId="26" fillId="0" borderId="10" xfId="0" applyNumberFormat="1" applyFont="1" applyFill="1" applyBorder="1" applyAlignment="1">
      <alignment horizontal="center" vertical="center" wrapText="1"/>
    </xf>
    <xf numFmtId="178" fontId="26" fillId="0" borderId="13" xfId="0" applyNumberFormat="1" applyFont="1" applyFill="1" applyBorder="1" applyAlignment="1">
      <alignment horizontal="center" vertical="center" wrapText="1"/>
    </xf>
    <xf numFmtId="0" fontId="6" fillId="22" borderId="14" xfId="0" applyFont="1" applyFill="1" applyBorder="1" applyAlignment="1">
      <alignment horizontal="center" vertical="center" wrapText="1"/>
    </xf>
    <xf numFmtId="167" fontId="25" fillId="0" borderId="10" xfId="0" applyNumberFormat="1" applyFont="1" applyBorder="1" applyAlignment="1">
      <alignment horizontal="center" vertical="center"/>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168" fontId="25" fillId="0" borderId="12"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7" xfId="0" applyFont="1" applyBorder="1" applyAlignment="1">
      <alignment horizontal="center" vertical="center" wrapText="1"/>
    </xf>
    <xf numFmtId="0" fontId="29" fillId="0" borderId="12" xfId="0" applyFont="1" applyFill="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12" fillId="20" borderId="12" xfId="0" applyFont="1" applyFill="1" applyBorder="1" applyAlignment="1">
      <alignment horizontal="left" vertical="center" wrapText="1"/>
    </xf>
    <xf numFmtId="0" fontId="12" fillId="20" borderId="13" xfId="0" applyFont="1" applyFill="1" applyBorder="1" applyAlignment="1">
      <alignment horizontal="left" vertical="center" wrapText="1"/>
    </xf>
    <xf numFmtId="178" fontId="34" fillId="0" borderId="12" xfId="0" applyNumberFormat="1" applyFont="1" applyBorder="1" applyAlignment="1">
      <alignment horizontal="center" vertical="center" textRotation="90" wrapText="1"/>
    </xf>
    <xf numFmtId="0" fontId="12" fillId="0" borderId="10" xfId="0" applyFont="1" applyBorder="1" applyAlignment="1">
      <alignment vertical="top" wrapText="1"/>
    </xf>
    <xf numFmtId="0" fontId="12" fillId="0" borderId="13" xfId="0" applyFont="1" applyBorder="1" applyAlignment="1">
      <alignment vertical="top" wrapText="1"/>
    </xf>
    <xf numFmtId="2" fontId="37" fillId="0" borderId="0" xfId="0" applyNumberFormat="1" applyFont="1" applyBorder="1" applyAlignment="1">
      <alignment horizontal="center" wrapText="1"/>
    </xf>
    <xf numFmtId="0" fontId="38" fillId="0" borderId="20" xfId="0" applyFont="1" applyBorder="1" applyAlignment="1">
      <alignment horizontal="center" vertical="center"/>
    </xf>
    <xf numFmtId="0" fontId="39" fillId="0" borderId="20" xfId="0" applyFont="1" applyBorder="1" applyAlignment="1">
      <alignment horizontal="center" vertical="center"/>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168" fontId="6" fillId="0" borderId="21" xfId="0" applyNumberFormat="1" applyFont="1" applyFill="1" applyBorder="1" applyAlignment="1">
      <alignment horizontal="right" vertical="center"/>
    </xf>
    <xf numFmtId="168" fontId="6" fillId="0" borderId="2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0" fontId="7" fillId="0" borderId="0" xfId="0" applyFont="1" applyFill="1" applyBorder="1" applyAlignment="1">
      <alignment horizontal="center"/>
    </xf>
    <xf numFmtId="168" fontId="6" fillId="0" borderId="22" xfId="0" applyNumberFormat="1" applyFont="1" applyFill="1" applyBorder="1" applyAlignment="1">
      <alignment horizontal="right" vertical="center"/>
    </xf>
    <xf numFmtId="168" fontId="6" fillId="0" borderId="38" xfId="0" applyNumberFormat="1" applyFont="1" applyFill="1" applyBorder="1" applyAlignment="1">
      <alignment horizontal="right" vertical="center"/>
    </xf>
    <xf numFmtId="168" fontId="6" fillId="0" borderId="39" xfId="0" applyNumberFormat="1" applyFont="1" applyFill="1" applyBorder="1" applyAlignment="1">
      <alignment horizontal="right" vertical="center"/>
    </xf>
    <xf numFmtId="0" fontId="9" fillId="0" borderId="33" xfId="0" applyFont="1" applyFill="1" applyBorder="1" applyAlignment="1">
      <alignment horizontal="center" vertical="center"/>
    </xf>
    <xf numFmtId="168" fontId="9" fillId="0" borderId="40" xfId="0" applyNumberFormat="1" applyFont="1" applyBorder="1" applyAlignment="1">
      <alignment horizontal="center" vertical="center"/>
    </xf>
    <xf numFmtId="0" fontId="9" fillId="0" borderId="41" xfId="0" applyFont="1" applyFill="1" applyBorder="1" applyAlignment="1">
      <alignment horizontal="center" vertical="center"/>
    </xf>
    <xf numFmtId="0" fontId="26" fillId="0" borderId="15" xfId="0" applyFont="1" applyFill="1" applyBorder="1" applyAlignment="1">
      <alignment vertical="center" wrapText="1"/>
    </xf>
    <xf numFmtId="0" fontId="26" fillId="0" borderId="18" xfId="0" applyFont="1" applyFill="1" applyBorder="1" applyAlignment="1">
      <alignment vertical="center" wrapText="1"/>
    </xf>
    <xf numFmtId="0" fontId="12" fillId="0" borderId="16" xfId="0" applyFont="1" applyFill="1" applyBorder="1" applyAlignment="1">
      <alignment vertical="center" wrapText="1"/>
    </xf>
    <xf numFmtId="0" fontId="12" fillId="0" borderId="19" xfId="0" applyFont="1" applyFill="1" applyBorder="1" applyAlignment="1">
      <alignment vertical="center" wrapText="1"/>
    </xf>
    <xf numFmtId="0" fontId="9" fillId="0" borderId="42" xfId="0" applyFont="1" applyFill="1" applyBorder="1" applyAlignment="1">
      <alignment horizontal="center" vertical="center"/>
    </xf>
    <xf numFmtId="0" fontId="9" fillId="0" borderId="34" xfId="0" applyFont="1" applyFill="1" applyBorder="1" applyAlignment="1">
      <alignment horizontal="center" vertical="center"/>
    </xf>
    <xf numFmtId="0" fontId="12" fillId="0" borderId="0" xfId="0" applyFont="1" applyAlignment="1">
      <alignment horizontal="left"/>
    </xf>
    <xf numFmtId="0" fontId="7" fillId="19" borderId="43" xfId="0" applyFont="1" applyFill="1" applyBorder="1" applyAlignment="1">
      <alignment horizontal="center" vertical="center"/>
    </xf>
    <xf numFmtId="0" fontId="7" fillId="19" borderId="32" xfId="0" applyFont="1" applyFill="1" applyBorder="1" applyAlignment="1">
      <alignment horizontal="center" vertical="center"/>
    </xf>
    <xf numFmtId="0" fontId="7" fillId="19" borderId="44"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168" fontId="26" fillId="0" borderId="0" xfId="0" applyNumberFormat="1" applyFont="1" applyBorder="1" applyAlignment="1">
      <alignment horizontal="left" vertical="center"/>
    </xf>
    <xf numFmtId="168" fontId="9" fillId="0" borderId="45" xfId="0" applyNumberFormat="1" applyFont="1" applyBorder="1" applyAlignment="1">
      <alignment horizontal="center" vertical="center"/>
    </xf>
    <xf numFmtId="0" fontId="12" fillId="0" borderId="46" xfId="0" applyFont="1" applyFill="1" applyBorder="1" applyAlignment="1">
      <alignment vertical="center" wrapText="1"/>
    </xf>
    <xf numFmtId="0" fontId="12" fillId="0" borderId="31" xfId="0" applyFont="1" applyFill="1" applyBorder="1" applyAlignment="1">
      <alignment vertical="center" wrapText="1"/>
    </xf>
    <xf numFmtId="168" fontId="9" fillId="22" borderId="24" xfId="0" applyNumberFormat="1" applyFont="1" applyFill="1" applyBorder="1" applyAlignment="1">
      <alignment horizontal="center" vertical="center"/>
    </xf>
    <xf numFmtId="0" fontId="26" fillId="0" borderId="21" xfId="0" applyFont="1" applyFill="1" applyBorder="1" applyAlignment="1">
      <alignment vertical="center" wrapText="1"/>
    </xf>
    <xf numFmtId="0" fontId="12" fillId="0" borderId="20" xfId="0" applyFont="1" applyFill="1" applyBorder="1" applyAlignment="1">
      <alignment vertical="center" wrapText="1"/>
    </xf>
    <xf numFmtId="0" fontId="7" fillId="19" borderId="47" xfId="0" applyFont="1" applyFill="1" applyBorder="1" applyAlignment="1">
      <alignment horizontal="center"/>
    </xf>
    <xf numFmtId="0" fontId="7" fillId="19" borderId="48" xfId="0" applyFont="1" applyFill="1" applyBorder="1" applyAlignment="1">
      <alignment horizontal="center"/>
    </xf>
    <xf numFmtId="0" fontId="7" fillId="19" borderId="49" xfId="0" applyFont="1" applyFill="1" applyBorder="1" applyAlignment="1">
      <alignment horizontal="center"/>
    </xf>
    <xf numFmtId="168" fontId="9" fillId="0" borderId="25" xfId="0" applyNumberFormat="1" applyFont="1" applyBorder="1" applyAlignment="1">
      <alignment horizontal="center" vertical="center"/>
    </xf>
    <xf numFmtId="0" fontId="9" fillId="0" borderId="23" xfId="0" applyFont="1" applyFill="1" applyBorder="1" applyAlignment="1">
      <alignment horizontal="center" vertical="center"/>
    </xf>
    <xf numFmtId="0" fontId="26" fillId="0" borderId="50" xfId="0" applyFont="1" applyFill="1" applyBorder="1" applyAlignment="1">
      <alignment vertical="center" wrapText="1"/>
    </xf>
    <xf numFmtId="0" fontId="26" fillId="0" borderId="51" xfId="0" applyFont="1" applyFill="1" applyBorder="1" applyAlignment="1">
      <alignment vertical="center" wrapText="1"/>
    </xf>
    <xf numFmtId="168" fontId="6" fillId="0" borderId="52" xfId="0" applyNumberFormat="1" applyFont="1" applyFill="1" applyBorder="1" applyAlignment="1">
      <alignment horizontal="right" vertical="center"/>
    </xf>
    <xf numFmtId="168" fontId="6" fillId="0" borderId="53"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2295525</xdr:colOff>
      <xdr:row>0</xdr:row>
      <xdr:rowOff>0</xdr:rowOff>
    </xdr:to>
    <xdr:pic>
      <xdr:nvPicPr>
        <xdr:cNvPr id="1" name="Рисунок 6" descr="logo_eng.eps"/>
        <xdr:cNvPicPr preferRelativeResize="1">
          <a:picLocks noChangeAspect="1"/>
        </xdr:cNvPicPr>
      </xdr:nvPicPr>
      <xdr:blipFill>
        <a:blip r:embed="rId1"/>
        <a:stretch>
          <a:fillRect/>
        </a:stretch>
      </xdr:blipFill>
      <xdr:spPr>
        <a:xfrm>
          <a:off x="523875" y="0"/>
          <a:ext cx="2209800" cy="0"/>
        </a:xfrm>
        <a:prstGeom prst="rect">
          <a:avLst/>
        </a:prstGeom>
        <a:noFill/>
        <a:ln w="9525" cmpd="sng">
          <a:noFill/>
        </a:ln>
      </xdr:spPr>
    </xdr:pic>
    <xdr:clientData/>
  </xdr:twoCellAnchor>
  <xdr:twoCellAnchor>
    <xdr:from>
      <xdr:col>1</xdr:col>
      <xdr:colOff>3114675</xdr:colOff>
      <xdr:row>0</xdr:row>
      <xdr:rowOff>0</xdr:rowOff>
    </xdr:from>
    <xdr:to>
      <xdr:col>6</xdr:col>
      <xdr:colOff>0</xdr:colOff>
      <xdr:row>0</xdr:row>
      <xdr:rowOff>0</xdr:rowOff>
    </xdr:to>
    <xdr:sp>
      <xdr:nvSpPr>
        <xdr:cNvPr id="2" name="Text Box 2"/>
        <xdr:cNvSpPr txBox="1">
          <a:spLocks noChangeArrowheads="1"/>
        </xdr:cNvSpPr>
      </xdr:nvSpPr>
      <xdr:spPr>
        <a:xfrm>
          <a:off x="3552825" y="0"/>
          <a:ext cx="7286625" cy="0"/>
        </a:xfrm>
        <a:prstGeom prst="rect">
          <a:avLst/>
        </a:prstGeom>
        <a:noFill/>
        <a:ln w="9525" cmpd="sng">
          <a:noFill/>
        </a:ln>
      </xdr:spPr>
      <xdr:txBody>
        <a:bodyPr vertOverflow="clip" wrap="square" lIns="0" tIns="0" rIns="0" bIns="0"/>
        <a:p>
          <a:pPr algn="l">
            <a:defRPr/>
          </a:pPr>
          <a:r>
            <a:rPr lang="en-US" cap="none" sz="1200" b="1" i="0" u="sng" baseline="0">
              <a:solidFill>
                <a:srgbClr val="000000"/>
              </a:solidFill>
              <a:latin typeface="Baskerville Cyr Upright"/>
              <a:ea typeface="Baskerville Cyr Upright"/>
              <a:cs typeface="Baskerville Cyr Upright"/>
            </a:rPr>
            <a:t>ООО “Голдшел Трейдинг</a:t>
          </a:r>
          <a:r>
            <a:rPr lang="en-US" cap="none" sz="1000" b="1" i="0" u="sng" baseline="0">
              <a:solidFill>
                <a:srgbClr val="000000"/>
              </a:solidFill>
              <a:latin typeface="Baskerville Cyr Upright"/>
              <a:ea typeface="Baskerville Cyr Upright"/>
              <a:cs typeface="Baskerville Cyr Upright"/>
            </a:rPr>
            <a:t>”</a:t>
          </a:r>
          <a:r>
            <a:rPr lang="en-US" cap="none" sz="1000" b="0" i="0" u="none" baseline="0">
              <a:solidFill>
                <a:srgbClr val="000000"/>
              </a:solidFill>
              <a:latin typeface="Baskerville Cyr Upright"/>
              <a:ea typeface="Baskerville Cyr Upright"/>
              <a:cs typeface="Baskerville Cyr Upright"/>
            </a:rPr>
            <a:t>
</a:t>
          </a:r>
          <a:r>
            <a:rPr lang="en-US" cap="none" sz="1000" b="0" i="0" u="none" baseline="0">
              <a:solidFill>
                <a:srgbClr val="000000"/>
              </a:solidFill>
              <a:latin typeface="Baskerville Cyr Upright"/>
              <a:ea typeface="Baskerville Cyr Upright"/>
              <a:cs typeface="Baskerville Cyr Upright"/>
            </a:rPr>
            <a:t>109240, г.Москва, ул. В. Радищевская, д.13-15
</a:t>
          </a:r>
          <a:r>
            <a:rPr lang="en-US" cap="none" sz="1000" b="0" i="0" u="none" baseline="0">
              <a:solidFill>
                <a:srgbClr val="000000"/>
              </a:solidFill>
              <a:latin typeface="Baskerville Cyr Upright"/>
              <a:ea typeface="Baskerville Cyr Upright"/>
              <a:cs typeface="Baskerville Cyr Upright"/>
            </a:rPr>
            <a:t>тел. +7 (495) 915-11-18; 915-58-52; 915-24-87; 915-07-55;  тел./ факс + 7(495) 915-02-09
</a:t>
          </a:r>
          <a:r>
            <a:rPr lang="en-US" cap="none" sz="1000" b="0" i="0" u="none" baseline="0">
              <a:solidFill>
                <a:srgbClr val="000000"/>
              </a:solidFill>
              <a:latin typeface="Baskerville Cyr Upright"/>
              <a:ea typeface="Baskerville Cyr Upright"/>
              <a:cs typeface="Baskerville Cyr Upright"/>
            </a:rPr>
            <a:t>taganka@goldshell.ru, www.goldshell.ru
</a:t>
          </a:r>
          <a:r>
            <a:rPr lang="en-US" cap="none" sz="1000" b="0" i="0" u="none" baseline="0">
              <a:solidFill>
                <a:srgbClr val="000000"/>
              </a:solidFill>
              <a:latin typeface="Baskerville Cyr Upright"/>
              <a:ea typeface="Baskerville Cyr Upright"/>
              <a:cs typeface="Baskerville Cyr Upright"/>
            </a:rPr>
            <a:t>
</a:t>
          </a:r>
          <a:r>
            <a:rPr lang="en-US" cap="none" sz="1200" b="1" i="0" u="sng" baseline="0">
              <a:solidFill>
                <a:srgbClr val="000000"/>
              </a:solidFill>
              <a:latin typeface="Baskerville Cyr Upright"/>
              <a:ea typeface="Baskerville Cyr Upright"/>
              <a:cs typeface="Baskerville Cyr Upright"/>
            </a:rPr>
            <a:t>ООО "Голдшел Трейдинг-Сокол" </a:t>
          </a:r>
          <a:r>
            <a:rPr lang="en-US" cap="none" sz="1000" b="0" i="0" u="none" baseline="0">
              <a:solidFill>
                <a:srgbClr val="000000"/>
              </a:solidFill>
              <a:latin typeface="Baskerville Cyr Upright"/>
              <a:ea typeface="Baskerville Cyr Upright"/>
              <a:cs typeface="Baskerville Cyr Upright"/>
            </a:rPr>
            <a:t>
</a:t>
          </a:r>
          <a:r>
            <a:rPr lang="en-US" cap="none" sz="1000" b="0" i="0" u="none" baseline="0">
              <a:solidFill>
                <a:srgbClr val="000000"/>
              </a:solidFill>
              <a:latin typeface="Baskerville Cyr Upright"/>
              <a:ea typeface="Baskerville Cyr Upright"/>
              <a:cs typeface="Baskerville Cyr Upright"/>
            </a:rPr>
            <a:t>125315, г.Москва, ул. Усиевича д.21 тел. +7(495) 626-52-55 (многоканальный),
</a:t>
          </a:r>
          <a:r>
            <a:rPr lang="en-US" cap="none" sz="1000" b="0" i="0" u="none" baseline="0">
              <a:solidFill>
                <a:srgbClr val="000000"/>
              </a:solidFill>
              <a:latin typeface="Baskerville Cyr Upright"/>
              <a:ea typeface="Baskerville Cyr Upright"/>
              <a:cs typeface="Baskerville Cyr Upright"/>
            </a:rPr>
            <a:t>937-67-45, 937-67-46. </a:t>
          </a:r>
          <a:r>
            <a:rPr lang="en-US" cap="none" sz="1000" b="0" i="0" u="none" baseline="0">
              <a:solidFill>
                <a:srgbClr val="000000"/>
              </a:solidFill>
              <a:latin typeface="Baskerville Cyr Upright"/>
              <a:ea typeface="Baskerville Cyr Upright"/>
              <a:cs typeface="Baskerville Cyr Upright"/>
            </a:rPr>
            <a:t>www.goldshell.ru  sokol@goldshell.ru</a:t>
          </a: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305</xdr:row>
      <xdr:rowOff>0</xdr:rowOff>
    </xdr:from>
    <xdr:to>
      <xdr:col>1</xdr:col>
      <xdr:colOff>4000500</xdr:colOff>
      <xdr:row>317</xdr:row>
      <xdr:rowOff>0</xdr:rowOff>
    </xdr:to>
    <xdr:sp>
      <xdr:nvSpPr>
        <xdr:cNvPr id="3" name="Text Box 9"/>
        <xdr:cNvSpPr txBox="1">
          <a:spLocks noChangeArrowheads="1"/>
        </xdr:cNvSpPr>
      </xdr:nvSpPr>
      <xdr:spPr>
        <a:xfrm>
          <a:off x="66675" y="108194475"/>
          <a:ext cx="4371975" cy="45720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r>
        </a:p>
      </xdr:txBody>
    </xdr:sp>
    <xdr:clientData/>
  </xdr:twoCellAnchor>
  <xdr:twoCellAnchor editAs="oneCell">
    <xdr:from>
      <xdr:col>0</xdr:col>
      <xdr:colOff>123825</xdr:colOff>
      <xdr:row>0</xdr:row>
      <xdr:rowOff>0</xdr:rowOff>
    </xdr:from>
    <xdr:to>
      <xdr:col>2</xdr:col>
      <xdr:colOff>0</xdr:colOff>
      <xdr:row>16</xdr:row>
      <xdr:rowOff>1257300</xdr:rowOff>
    </xdr:to>
    <xdr:pic>
      <xdr:nvPicPr>
        <xdr:cNvPr id="4" name="Picture 16" descr="logo_GS_registr"/>
        <xdr:cNvPicPr preferRelativeResize="1">
          <a:picLocks noChangeAspect="1"/>
        </xdr:cNvPicPr>
      </xdr:nvPicPr>
      <xdr:blipFill>
        <a:blip r:embed="rId2"/>
        <a:srcRect t="4650" b="9883"/>
        <a:stretch>
          <a:fillRect/>
        </a:stretch>
      </xdr:blipFill>
      <xdr:spPr>
        <a:xfrm>
          <a:off x="123825" y="0"/>
          <a:ext cx="5410200" cy="243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0</xdr:row>
      <xdr:rowOff>0</xdr:rowOff>
    </xdr:from>
    <xdr:to>
      <xdr:col>2</xdr:col>
      <xdr:colOff>2533650</xdr:colOff>
      <xdr:row>0</xdr:row>
      <xdr:rowOff>0</xdr:rowOff>
    </xdr:to>
    <xdr:pic>
      <xdr:nvPicPr>
        <xdr:cNvPr id="1" name="Рисунок 6" descr="logo_eng.eps"/>
        <xdr:cNvPicPr preferRelativeResize="1">
          <a:picLocks noChangeAspect="1"/>
        </xdr:cNvPicPr>
      </xdr:nvPicPr>
      <xdr:blipFill>
        <a:blip r:embed="rId1"/>
        <a:stretch>
          <a:fillRect/>
        </a:stretch>
      </xdr:blipFill>
      <xdr:spPr>
        <a:xfrm>
          <a:off x="4171950" y="0"/>
          <a:ext cx="2209800" cy="0"/>
        </a:xfrm>
        <a:prstGeom prst="rect">
          <a:avLst/>
        </a:prstGeom>
        <a:noFill/>
        <a:ln w="9525" cmpd="sng">
          <a:noFill/>
        </a:ln>
      </xdr:spPr>
    </xdr:pic>
    <xdr:clientData/>
  </xdr:twoCellAnchor>
  <xdr:twoCellAnchor>
    <xdr:from>
      <xdr:col>2</xdr:col>
      <xdr:colOff>3114675</xdr:colOff>
      <xdr:row>0</xdr:row>
      <xdr:rowOff>0</xdr:rowOff>
    </xdr:from>
    <xdr:to>
      <xdr:col>3</xdr:col>
      <xdr:colOff>628650</xdr:colOff>
      <xdr:row>0</xdr:row>
      <xdr:rowOff>0</xdr:rowOff>
    </xdr:to>
    <xdr:sp>
      <xdr:nvSpPr>
        <xdr:cNvPr id="2" name="Text Box 2"/>
        <xdr:cNvSpPr txBox="1">
          <a:spLocks noChangeArrowheads="1"/>
        </xdr:cNvSpPr>
      </xdr:nvSpPr>
      <xdr:spPr>
        <a:xfrm>
          <a:off x="6972300" y="0"/>
          <a:ext cx="1885950" cy="0"/>
        </a:xfrm>
        <a:prstGeom prst="rect">
          <a:avLst/>
        </a:prstGeom>
        <a:noFill/>
        <a:ln w="9525" cmpd="sng">
          <a:noFill/>
        </a:ln>
      </xdr:spPr>
      <xdr:txBody>
        <a:bodyPr vertOverflow="clip" wrap="square" lIns="0" tIns="0" rIns="0" bIns="0"/>
        <a:p>
          <a:pPr algn="l">
            <a:defRPr/>
          </a:pPr>
          <a:r>
            <a:rPr lang="en-US" cap="none" sz="1200" b="1" i="0" u="sng" baseline="0">
              <a:solidFill>
                <a:srgbClr val="000000"/>
              </a:solidFill>
              <a:latin typeface="Baskerville Cyr Upright"/>
              <a:ea typeface="Baskerville Cyr Upright"/>
              <a:cs typeface="Baskerville Cyr Upright"/>
            </a:rPr>
            <a:t>ООО “Голдшел Трейдинг</a:t>
          </a:r>
          <a:r>
            <a:rPr lang="en-US" cap="none" sz="1000" b="1" i="0" u="sng" baseline="0">
              <a:solidFill>
                <a:srgbClr val="000000"/>
              </a:solidFill>
              <a:latin typeface="Baskerville Cyr Upright"/>
              <a:ea typeface="Baskerville Cyr Upright"/>
              <a:cs typeface="Baskerville Cyr Upright"/>
            </a:rPr>
            <a:t>”</a:t>
          </a:r>
          <a:r>
            <a:rPr lang="en-US" cap="none" sz="1000" b="0" i="0" u="none" baseline="0">
              <a:solidFill>
                <a:srgbClr val="000000"/>
              </a:solidFill>
              <a:latin typeface="Baskerville Cyr Upright"/>
              <a:ea typeface="Baskerville Cyr Upright"/>
              <a:cs typeface="Baskerville Cyr Upright"/>
            </a:rPr>
            <a:t>
</a:t>
          </a:r>
          <a:r>
            <a:rPr lang="en-US" cap="none" sz="1000" b="0" i="0" u="none" baseline="0">
              <a:solidFill>
                <a:srgbClr val="000000"/>
              </a:solidFill>
              <a:latin typeface="Baskerville Cyr Upright"/>
              <a:ea typeface="Baskerville Cyr Upright"/>
              <a:cs typeface="Baskerville Cyr Upright"/>
            </a:rPr>
            <a:t>109240, г.Москва, ул. В. Радищевская, д.13-15
</a:t>
          </a:r>
          <a:r>
            <a:rPr lang="en-US" cap="none" sz="1000" b="0" i="0" u="none" baseline="0">
              <a:solidFill>
                <a:srgbClr val="000000"/>
              </a:solidFill>
              <a:latin typeface="Baskerville Cyr Upright"/>
              <a:ea typeface="Baskerville Cyr Upright"/>
              <a:cs typeface="Baskerville Cyr Upright"/>
            </a:rPr>
            <a:t>тел. +7 (495) 915-11-18; 915-58-52; 915-24-87; 915-07-55;  тел./ факс + 7(495) 915-02-09
</a:t>
          </a:r>
          <a:r>
            <a:rPr lang="en-US" cap="none" sz="1000" b="0" i="0" u="none" baseline="0">
              <a:solidFill>
                <a:srgbClr val="000000"/>
              </a:solidFill>
              <a:latin typeface="Baskerville Cyr Upright"/>
              <a:ea typeface="Baskerville Cyr Upright"/>
              <a:cs typeface="Baskerville Cyr Upright"/>
            </a:rPr>
            <a:t>taganka@goldshell.ru, www.goldshell.ru
</a:t>
          </a:r>
          <a:r>
            <a:rPr lang="en-US" cap="none" sz="1000" b="0" i="0" u="none" baseline="0">
              <a:solidFill>
                <a:srgbClr val="000000"/>
              </a:solidFill>
              <a:latin typeface="Baskerville Cyr Upright"/>
              <a:ea typeface="Baskerville Cyr Upright"/>
              <a:cs typeface="Baskerville Cyr Upright"/>
            </a:rPr>
            <a:t>
</a:t>
          </a:r>
          <a:r>
            <a:rPr lang="en-US" cap="none" sz="1200" b="1" i="0" u="sng" baseline="0">
              <a:solidFill>
                <a:srgbClr val="000000"/>
              </a:solidFill>
              <a:latin typeface="Baskerville Cyr Upright"/>
              <a:ea typeface="Baskerville Cyr Upright"/>
              <a:cs typeface="Baskerville Cyr Upright"/>
            </a:rPr>
            <a:t>ООО "Голдшел Трейдинг-Сокол" </a:t>
          </a:r>
          <a:r>
            <a:rPr lang="en-US" cap="none" sz="1000" b="0" i="0" u="none" baseline="0">
              <a:solidFill>
                <a:srgbClr val="000000"/>
              </a:solidFill>
              <a:latin typeface="Baskerville Cyr Upright"/>
              <a:ea typeface="Baskerville Cyr Upright"/>
              <a:cs typeface="Baskerville Cyr Upright"/>
            </a:rPr>
            <a:t>
</a:t>
          </a:r>
          <a:r>
            <a:rPr lang="en-US" cap="none" sz="1000" b="0" i="0" u="none" baseline="0">
              <a:solidFill>
                <a:srgbClr val="000000"/>
              </a:solidFill>
              <a:latin typeface="Baskerville Cyr Upright"/>
              <a:ea typeface="Baskerville Cyr Upright"/>
              <a:cs typeface="Baskerville Cyr Upright"/>
            </a:rPr>
            <a:t>125315, г.Москва, ул. Усиевича д.21 тел. +7(495) 626-52-55 (многоканальный),
</a:t>
          </a:r>
          <a:r>
            <a:rPr lang="en-US" cap="none" sz="1000" b="0" i="0" u="none" baseline="0">
              <a:solidFill>
                <a:srgbClr val="000000"/>
              </a:solidFill>
              <a:latin typeface="Baskerville Cyr Upright"/>
              <a:ea typeface="Baskerville Cyr Upright"/>
              <a:cs typeface="Baskerville Cyr Upright"/>
            </a:rPr>
            <a:t>937-67-45, 937-67-46. </a:t>
          </a:r>
          <a:r>
            <a:rPr lang="en-US" cap="none" sz="1000" b="0" i="0" u="none" baseline="0">
              <a:solidFill>
                <a:srgbClr val="000000"/>
              </a:solidFill>
              <a:latin typeface="Baskerville Cyr Upright"/>
              <a:ea typeface="Baskerville Cyr Upright"/>
              <a:cs typeface="Baskerville Cyr Upright"/>
            </a:rPr>
            <a:t>www.goldshell.ru  sokol@goldshell.ru</a:t>
          </a:r>
          <a:r>
            <a:rPr lang="en-US" cap="none" sz="800" b="0" i="0" u="none" baseline="0">
              <a:solidFill>
                <a:srgbClr val="000000"/>
              </a:solidFill>
              <a:latin typeface="Baskerville Cyr Upright"/>
              <a:ea typeface="Baskerville Cyr Upright"/>
              <a:cs typeface="Baskerville Cyr Upright"/>
            </a:rPr>
            <a:t>
</a:t>
          </a:r>
        </a:p>
      </xdr:txBody>
    </xdr:sp>
    <xdr:clientData/>
  </xdr:twoCellAnchor>
  <xdr:twoCellAnchor>
    <xdr:from>
      <xdr:col>0</xdr:col>
      <xdr:colOff>0</xdr:colOff>
      <xdr:row>31</xdr:row>
      <xdr:rowOff>9525</xdr:rowOff>
    </xdr:from>
    <xdr:to>
      <xdr:col>2</xdr:col>
      <xdr:colOff>1133475</xdr:colOff>
      <xdr:row>39</xdr:row>
      <xdr:rowOff>152400</xdr:rowOff>
    </xdr:to>
    <xdr:sp>
      <xdr:nvSpPr>
        <xdr:cNvPr id="3" name="Text Box 5"/>
        <xdr:cNvSpPr txBox="1">
          <a:spLocks noChangeArrowheads="1"/>
        </xdr:cNvSpPr>
      </xdr:nvSpPr>
      <xdr:spPr>
        <a:xfrm>
          <a:off x="0" y="9163050"/>
          <a:ext cx="4991100" cy="163830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dshell.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283"/>
  <sheetViews>
    <sheetView tabSelected="1" view="pageBreakPreview" zoomScale="75" zoomScaleSheetLayoutView="75" zoomScalePageLayoutView="0" workbookViewId="0" topLeftCell="A25">
      <selection activeCell="B34" sqref="B34:B36"/>
    </sheetView>
  </sheetViews>
  <sheetFormatPr defaultColWidth="9.00390625" defaultRowHeight="30" customHeight="1"/>
  <cols>
    <col min="1" max="1" width="5.75390625" style="10" customWidth="1"/>
    <col min="2" max="2" width="66.875" style="315" customWidth="1"/>
    <col min="3" max="3" width="33.25390625" style="188" customWidth="1"/>
    <col min="4" max="4" width="18.25390625" style="11" customWidth="1"/>
    <col min="5" max="5" width="0.12890625" style="17" customWidth="1"/>
    <col min="6" max="6" width="18.00390625" style="11" customWidth="1"/>
    <col min="7" max="7" width="4.625" style="66" customWidth="1"/>
    <col min="8" max="8" width="19.25390625" style="11" customWidth="1"/>
    <col min="9" max="9" width="9.125" style="1" customWidth="1"/>
    <col min="10" max="10" width="11.25390625" style="1" bestFit="1" customWidth="1"/>
    <col min="11" max="16384" width="9.125" style="1" customWidth="1"/>
  </cols>
  <sheetData>
    <row r="1" spans="1:8" ht="30" customHeight="1" hidden="1" thickBot="1">
      <c r="A1" s="289"/>
      <c r="B1" s="308"/>
      <c r="C1" s="183"/>
      <c r="D1" s="290"/>
      <c r="E1" s="291"/>
      <c r="F1" s="290"/>
      <c r="G1" s="292"/>
      <c r="H1" s="293"/>
    </row>
    <row r="2" spans="1:8" ht="30" customHeight="1" hidden="1" thickBot="1">
      <c r="A2" s="294"/>
      <c r="B2" s="309"/>
      <c r="C2" s="467" t="s">
        <v>216</v>
      </c>
      <c r="D2" s="467"/>
      <c r="E2" s="467"/>
      <c r="F2" s="467"/>
      <c r="G2" s="467"/>
      <c r="H2" s="468"/>
    </row>
    <row r="3" spans="1:8" ht="30" customHeight="1" hidden="1" thickBot="1">
      <c r="A3" s="294"/>
      <c r="B3" s="309"/>
      <c r="C3" s="469" t="s">
        <v>217</v>
      </c>
      <c r="D3" s="469"/>
      <c r="E3" s="469"/>
      <c r="F3" s="469"/>
      <c r="G3" s="469"/>
      <c r="H3" s="470"/>
    </row>
    <row r="4" spans="1:8" ht="30" customHeight="1" hidden="1" thickBot="1">
      <c r="A4" s="294"/>
      <c r="B4" s="309"/>
      <c r="C4" s="145"/>
      <c r="D4" s="295"/>
      <c r="E4" s="295"/>
      <c r="F4" s="295"/>
      <c r="G4" s="295"/>
      <c r="H4" s="296"/>
    </row>
    <row r="5" spans="1:8" ht="30" customHeight="1" hidden="1" thickBot="1">
      <c r="A5" s="294"/>
      <c r="B5" s="309"/>
      <c r="C5" s="469" t="s">
        <v>218</v>
      </c>
      <c r="D5" s="469"/>
      <c r="E5" s="469"/>
      <c r="F5" s="469"/>
      <c r="G5" s="469"/>
      <c r="H5" s="470"/>
    </row>
    <row r="6" spans="1:8" ht="30" customHeight="1" hidden="1" thickBot="1">
      <c r="A6" s="294"/>
      <c r="B6" s="309"/>
      <c r="C6" s="184"/>
      <c r="D6" s="295"/>
      <c r="E6" s="295"/>
      <c r="F6" s="295"/>
      <c r="G6" s="295"/>
      <c r="H6" s="296"/>
    </row>
    <row r="7" spans="1:8" ht="30" customHeight="1" hidden="1" thickBot="1">
      <c r="A7" s="294"/>
      <c r="B7" s="309"/>
      <c r="C7" s="185" t="s">
        <v>221</v>
      </c>
      <c r="D7" s="71"/>
      <c r="E7" s="71"/>
      <c r="F7" s="71"/>
      <c r="G7" s="71"/>
      <c r="H7" s="297"/>
    </row>
    <row r="8" spans="1:8" ht="30" customHeight="1" hidden="1" thickBot="1">
      <c r="A8" s="294"/>
      <c r="B8" s="309"/>
      <c r="C8" s="145"/>
      <c r="D8" s="295"/>
      <c r="E8" s="295"/>
      <c r="F8" s="295"/>
      <c r="G8" s="295"/>
      <c r="H8" s="296"/>
    </row>
    <row r="9" spans="1:8" ht="30" customHeight="1" hidden="1" thickBot="1">
      <c r="A9" s="294"/>
      <c r="B9" s="309"/>
      <c r="C9" s="145" t="s">
        <v>219</v>
      </c>
      <c r="D9" s="298"/>
      <c r="E9" s="298"/>
      <c r="F9" s="298"/>
      <c r="G9" s="298"/>
      <c r="H9" s="299"/>
    </row>
    <row r="10" spans="1:8" ht="30" customHeight="1" hidden="1" thickBot="1">
      <c r="A10" s="294"/>
      <c r="B10" s="309"/>
      <c r="C10" s="477" t="s">
        <v>220</v>
      </c>
      <c r="D10" s="477"/>
      <c r="E10" s="295"/>
      <c r="F10" s="72" t="s">
        <v>222</v>
      </c>
      <c r="G10" s="473">
        <v>45</v>
      </c>
      <c r="H10" s="474"/>
    </row>
    <row r="11" spans="1:8" ht="30" customHeight="1" hidden="1" thickBot="1">
      <c r="A11" s="294"/>
      <c r="B11" s="309"/>
      <c r="C11" s="475" t="s">
        <v>223</v>
      </c>
      <c r="D11" s="475"/>
      <c r="E11" s="475"/>
      <c r="F11" s="475"/>
      <c r="G11" s="475"/>
      <c r="H11" s="476"/>
    </row>
    <row r="12" spans="1:8" ht="30" customHeight="1" hidden="1" thickBot="1">
      <c r="A12" s="294"/>
      <c r="B12" s="309"/>
      <c r="C12" s="471"/>
      <c r="D12" s="471"/>
      <c r="E12" s="471"/>
      <c r="F12" s="471"/>
      <c r="G12" s="471"/>
      <c r="H12" s="472"/>
    </row>
    <row r="13" spans="1:8" ht="16.5" customHeight="1">
      <c r="A13" s="8"/>
      <c r="B13" s="309"/>
      <c r="C13" s="503" t="s">
        <v>324</v>
      </c>
      <c r="D13" s="503"/>
      <c r="E13" s="503"/>
      <c r="F13" s="503"/>
      <c r="G13" s="503"/>
      <c r="H13" s="503"/>
    </row>
    <row r="14" spans="1:8" ht="16.5" customHeight="1">
      <c r="A14" s="8"/>
      <c r="B14" s="309"/>
      <c r="C14" s="503"/>
      <c r="D14" s="503"/>
      <c r="E14" s="503"/>
      <c r="F14" s="503"/>
      <c r="G14" s="503"/>
      <c r="H14" s="503"/>
    </row>
    <row r="15" spans="1:8" ht="30" customHeight="1">
      <c r="A15" s="8"/>
      <c r="B15" s="309"/>
      <c r="C15" s="503"/>
      <c r="D15" s="503"/>
      <c r="E15" s="503"/>
      <c r="F15" s="503"/>
      <c r="G15" s="503"/>
      <c r="H15" s="503"/>
    </row>
    <row r="16" spans="1:8" ht="30" customHeight="1">
      <c r="A16" s="8"/>
      <c r="B16" s="309"/>
      <c r="C16" s="503"/>
      <c r="D16" s="503"/>
      <c r="E16" s="503"/>
      <c r="F16" s="503"/>
      <c r="G16" s="503"/>
      <c r="H16" s="503"/>
    </row>
    <row r="17" spans="1:8" ht="101.25" customHeight="1">
      <c r="A17" s="318"/>
      <c r="B17" s="316"/>
      <c r="C17" s="319" t="s">
        <v>323</v>
      </c>
      <c r="D17" s="504" t="s">
        <v>221</v>
      </c>
      <c r="E17" s="505"/>
      <c r="F17" s="505"/>
      <c r="G17" s="317"/>
      <c r="H17" s="317"/>
    </row>
    <row r="18" spans="1:10" ht="60" customHeight="1" thickBot="1">
      <c r="A18" s="307" t="s">
        <v>278</v>
      </c>
      <c r="B18" s="310" t="s">
        <v>12</v>
      </c>
      <c r="C18" s="256" t="s">
        <v>13</v>
      </c>
      <c r="D18" s="257" t="s">
        <v>14</v>
      </c>
      <c r="E18" s="258" t="s">
        <v>169</v>
      </c>
      <c r="F18" s="257" t="s">
        <v>15</v>
      </c>
      <c r="G18" s="259"/>
      <c r="H18" s="257" t="s">
        <v>182</v>
      </c>
      <c r="J18" s="2"/>
    </row>
    <row r="19" spans="1:10" ht="15" customHeight="1">
      <c r="A19" s="450" t="s">
        <v>263</v>
      </c>
      <c r="B19" s="451"/>
      <c r="C19" s="451"/>
      <c r="D19" s="451"/>
      <c r="E19" s="451"/>
      <c r="F19" s="451"/>
      <c r="G19" s="451"/>
      <c r="H19" s="452"/>
      <c r="J19" s="2"/>
    </row>
    <row r="20" spans="1:10" ht="27.75" customHeight="1">
      <c r="A20" s="399" t="s">
        <v>271</v>
      </c>
      <c r="B20" s="112" t="s">
        <v>16</v>
      </c>
      <c r="C20" s="189" t="s">
        <v>69</v>
      </c>
      <c r="D20" s="147" t="s">
        <v>111</v>
      </c>
      <c r="E20" s="20"/>
      <c r="F20" s="203">
        <v>1587</v>
      </c>
      <c r="G20" s="453" t="s">
        <v>181</v>
      </c>
      <c r="H20" s="437">
        <f>F25/20</f>
        <v>269</v>
      </c>
      <c r="J20" s="3"/>
    </row>
    <row r="21" spans="1:10" ht="27.75" customHeight="1">
      <c r="A21" s="397"/>
      <c r="B21" s="18" t="s">
        <v>17</v>
      </c>
      <c r="C21" s="189" t="s">
        <v>18</v>
      </c>
      <c r="D21" s="147" t="s">
        <v>111</v>
      </c>
      <c r="E21" s="20">
        <v>58.79</v>
      </c>
      <c r="F21" s="203">
        <v>3349</v>
      </c>
      <c r="G21" s="397"/>
      <c r="H21" s="397"/>
      <c r="J21" s="3"/>
    </row>
    <row r="22" spans="1:10" ht="30" customHeight="1">
      <c r="A22" s="397"/>
      <c r="B22" s="382" t="s">
        <v>19</v>
      </c>
      <c r="C22" s="189" t="s">
        <v>87</v>
      </c>
      <c r="D22" s="147" t="s">
        <v>20</v>
      </c>
      <c r="E22" s="20"/>
      <c r="F22" s="203">
        <v>444</v>
      </c>
      <c r="G22" s="397"/>
      <c r="H22" s="397"/>
      <c r="J22" s="3"/>
    </row>
    <row r="23" spans="1:10" ht="30" customHeight="1">
      <c r="A23" s="397"/>
      <c r="B23" s="389"/>
      <c r="C23" s="190" t="s">
        <v>89</v>
      </c>
      <c r="D23" s="158" t="s">
        <v>20</v>
      </c>
      <c r="E23" s="58">
        <v>30</v>
      </c>
      <c r="F23" s="204">
        <v>1711</v>
      </c>
      <c r="G23" s="397"/>
      <c r="H23" s="397"/>
      <c r="J23" s="3"/>
    </row>
    <row r="24" spans="1:10" ht="30" customHeight="1">
      <c r="A24" s="397"/>
      <c r="B24" s="389"/>
      <c r="C24" s="410" t="s">
        <v>52</v>
      </c>
      <c r="D24" s="432" t="s">
        <v>119</v>
      </c>
      <c r="E24" s="22"/>
      <c r="F24" s="205" t="s">
        <v>21</v>
      </c>
      <c r="G24" s="397"/>
      <c r="H24" s="397"/>
      <c r="J24" s="2"/>
    </row>
    <row r="25" spans="1:10" ht="18">
      <c r="A25" s="398"/>
      <c r="B25" s="390"/>
      <c r="C25" s="411"/>
      <c r="D25" s="433"/>
      <c r="E25" s="108"/>
      <c r="F25" s="206">
        <f>F20+F21+F22</f>
        <v>5380</v>
      </c>
      <c r="G25" s="398"/>
      <c r="H25" s="398"/>
      <c r="J25" s="2"/>
    </row>
    <row r="26" spans="1:10" ht="30" customHeight="1">
      <c r="A26" s="399" t="s">
        <v>274</v>
      </c>
      <c r="B26" s="149" t="s">
        <v>184</v>
      </c>
      <c r="C26" s="19" t="s">
        <v>90</v>
      </c>
      <c r="D26" s="147" t="s">
        <v>111</v>
      </c>
      <c r="E26" s="20"/>
      <c r="F26" s="207">
        <v>1587</v>
      </c>
      <c r="G26" s="428" t="str">
        <f>G20</f>
        <v>от </v>
      </c>
      <c r="H26" s="437">
        <f>F31/20</f>
        <v>420.45</v>
      </c>
      <c r="J26" s="3"/>
    </row>
    <row r="27" spans="1:10" ht="28.5">
      <c r="A27" s="397"/>
      <c r="B27" s="150" t="s">
        <v>22</v>
      </c>
      <c r="C27" s="19" t="s">
        <v>23</v>
      </c>
      <c r="D27" s="147" t="s">
        <v>111</v>
      </c>
      <c r="E27" s="20">
        <v>60.92</v>
      </c>
      <c r="F27" s="207">
        <v>3470</v>
      </c>
      <c r="G27" s="397"/>
      <c r="H27" s="438"/>
      <c r="J27" s="3"/>
    </row>
    <row r="28" spans="1:10" ht="30" customHeight="1">
      <c r="A28" s="397"/>
      <c r="B28" s="382" t="s">
        <v>24</v>
      </c>
      <c r="C28" s="19" t="s">
        <v>91</v>
      </c>
      <c r="D28" s="147" t="s">
        <v>20</v>
      </c>
      <c r="E28" s="20"/>
      <c r="F28" s="207">
        <f>F22</f>
        <v>444</v>
      </c>
      <c r="G28" s="397"/>
      <c r="H28" s="438"/>
      <c r="J28" s="3"/>
    </row>
    <row r="29" spans="1:10" ht="30" customHeight="1">
      <c r="A29" s="397"/>
      <c r="B29" s="389"/>
      <c r="C29" s="19" t="s">
        <v>92</v>
      </c>
      <c r="D29" s="147" t="s">
        <v>25</v>
      </c>
      <c r="E29" s="20"/>
      <c r="F29" s="207">
        <v>2908</v>
      </c>
      <c r="G29" s="397"/>
      <c r="H29" s="438"/>
      <c r="J29" s="3"/>
    </row>
    <row r="30" spans="1:10" ht="12.75" customHeight="1">
      <c r="A30" s="397"/>
      <c r="B30" s="389"/>
      <c r="C30" s="410" t="str">
        <f>C24</f>
        <v> Цена комплекта может увеличиваться в зависимости от количества применяемых красителей Асти-Тонер.</v>
      </c>
      <c r="D30" s="432" t="s">
        <v>119</v>
      </c>
      <c r="E30" s="22"/>
      <c r="F30" s="205" t="s">
        <v>21</v>
      </c>
      <c r="G30" s="397"/>
      <c r="H30" s="438"/>
      <c r="J30" s="2"/>
    </row>
    <row r="31" spans="1:10" ht="21.75" customHeight="1">
      <c r="A31" s="398"/>
      <c r="B31" s="390"/>
      <c r="C31" s="411"/>
      <c r="D31" s="433"/>
      <c r="E31" s="108"/>
      <c r="F31" s="206">
        <f>F26+F27+F28+F29</f>
        <v>8409</v>
      </c>
      <c r="G31" s="398"/>
      <c r="H31" s="439"/>
      <c r="J31" s="2"/>
    </row>
    <row r="32" spans="1:10" ht="30" customHeight="1">
      <c r="A32" s="399" t="s">
        <v>274</v>
      </c>
      <c r="B32" s="149" t="s">
        <v>185</v>
      </c>
      <c r="C32" s="19" t="s">
        <v>94</v>
      </c>
      <c r="D32" s="147" t="s">
        <v>111</v>
      </c>
      <c r="E32" s="20"/>
      <c r="F32" s="20">
        <v>2104</v>
      </c>
      <c r="G32" s="449" t="str">
        <f>G26</f>
        <v>от </v>
      </c>
      <c r="H32" s="437">
        <f>F36/20</f>
        <v>454.7</v>
      </c>
      <c r="J32" s="3"/>
    </row>
    <row r="33" spans="1:10" ht="16.5" customHeight="1">
      <c r="A33" s="397"/>
      <c r="B33" s="150" t="s">
        <v>26</v>
      </c>
      <c r="C33" s="19" t="s">
        <v>27</v>
      </c>
      <c r="D33" s="147" t="s">
        <v>111</v>
      </c>
      <c r="E33" s="20">
        <v>71.66</v>
      </c>
      <c r="F33" s="20">
        <v>4082</v>
      </c>
      <c r="G33" s="397"/>
      <c r="H33" s="397"/>
      <c r="J33" s="3"/>
    </row>
    <row r="34" spans="1:10" ht="29.25" customHeight="1">
      <c r="A34" s="397"/>
      <c r="B34" s="382" t="s">
        <v>156</v>
      </c>
      <c r="C34" s="19" t="s">
        <v>92</v>
      </c>
      <c r="D34" s="147" t="s">
        <v>25</v>
      </c>
      <c r="E34" s="20"/>
      <c r="F34" s="20">
        <v>2908</v>
      </c>
      <c r="G34" s="397"/>
      <c r="H34" s="397"/>
      <c r="J34" s="3"/>
    </row>
    <row r="35" spans="1:10" ht="30" customHeight="1">
      <c r="A35" s="397"/>
      <c r="B35" s="389"/>
      <c r="C35" s="379"/>
      <c r="D35" s="432" t="s">
        <v>119</v>
      </c>
      <c r="E35" s="22"/>
      <c r="F35" s="205" t="s">
        <v>21</v>
      </c>
      <c r="G35" s="397"/>
      <c r="H35" s="397"/>
      <c r="J35" s="2"/>
    </row>
    <row r="36" spans="1:10" ht="33.75" customHeight="1">
      <c r="A36" s="398"/>
      <c r="B36" s="390"/>
      <c r="C36" s="434"/>
      <c r="D36" s="433"/>
      <c r="E36" s="108"/>
      <c r="F36" s="206">
        <f>F32+F33+F34</f>
        <v>9094</v>
      </c>
      <c r="G36" s="398"/>
      <c r="H36" s="398"/>
      <c r="J36" s="2"/>
    </row>
    <row r="37" spans="1:8" s="265" customFormat="1" ht="30" customHeight="1">
      <c r="A37" s="400" t="s">
        <v>273</v>
      </c>
      <c r="B37" s="112" t="s">
        <v>186</v>
      </c>
      <c r="C37" s="19" t="s">
        <v>69</v>
      </c>
      <c r="D37" s="147" t="s">
        <v>111</v>
      </c>
      <c r="E37" s="20"/>
      <c r="F37" s="203">
        <v>1587</v>
      </c>
      <c r="G37" s="370" t="str">
        <f>G32</f>
        <v>от </v>
      </c>
      <c r="H37" s="437">
        <f>F42/20</f>
        <v>302.65</v>
      </c>
    </row>
    <row r="38" spans="1:10" ht="18">
      <c r="A38" s="397"/>
      <c r="B38" s="150" t="s">
        <v>28</v>
      </c>
      <c r="C38" s="263" t="s">
        <v>18</v>
      </c>
      <c r="D38" s="159" t="s">
        <v>111</v>
      </c>
      <c r="E38" s="24">
        <v>58.79</v>
      </c>
      <c r="F38" s="111">
        <v>3349</v>
      </c>
      <c r="G38" s="397"/>
      <c r="H38" s="397"/>
      <c r="J38" s="2"/>
    </row>
    <row r="39" spans="1:10" ht="28.5">
      <c r="A39" s="397"/>
      <c r="B39" s="382" t="s">
        <v>29</v>
      </c>
      <c r="C39" s="21" t="s">
        <v>87</v>
      </c>
      <c r="D39" s="147" t="s">
        <v>20</v>
      </c>
      <c r="E39" s="20"/>
      <c r="F39" s="203">
        <v>444</v>
      </c>
      <c r="G39" s="397"/>
      <c r="H39" s="397"/>
      <c r="J39" s="2"/>
    </row>
    <row r="40" spans="1:10" ht="30" customHeight="1">
      <c r="A40" s="397"/>
      <c r="B40" s="389"/>
      <c r="C40" s="21" t="s">
        <v>30</v>
      </c>
      <c r="D40" s="147" t="s">
        <v>20</v>
      </c>
      <c r="E40" s="20">
        <v>11.78</v>
      </c>
      <c r="F40" s="203">
        <v>673</v>
      </c>
      <c r="G40" s="397"/>
      <c r="H40" s="397"/>
      <c r="J40" s="2"/>
    </row>
    <row r="41" spans="1:10" ht="36.75" customHeight="1">
      <c r="A41" s="397"/>
      <c r="B41" s="389"/>
      <c r="C41" s="266" t="str">
        <f>C24</f>
        <v> Цена комплекта может увеличиваться в зависимости от количества применяемых красителей Асти-Тонер.</v>
      </c>
      <c r="D41" s="267" t="s">
        <v>119</v>
      </c>
      <c r="E41" s="22"/>
      <c r="F41" s="205" t="s">
        <v>21</v>
      </c>
      <c r="G41" s="397"/>
      <c r="H41" s="397"/>
      <c r="J41" s="2"/>
    </row>
    <row r="42" spans="1:10" ht="18">
      <c r="A42" s="398"/>
      <c r="B42" s="390"/>
      <c r="C42" s="268"/>
      <c r="D42" s="269"/>
      <c r="E42" s="108"/>
      <c r="F42" s="206">
        <f>F37+F38+F39+F40</f>
        <v>6053</v>
      </c>
      <c r="G42" s="398"/>
      <c r="H42" s="398"/>
      <c r="J42" s="2"/>
    </row>
    <row r="43" spans="1:10" ht="30" customHeight="1">
      <c r="A43" s="399" t="s">
        <v>274</v>
      </c>
      <c r="B43" s="149" t="s">
        <v>187</v>
      </c>
      <c r="C43" s="19" t="s">
        <v>93</v>
      </c>
      <c r="D43" s="147" t="s">
        <v>111</v>
      </c>
      <c r="E43" s="20"/>
      <c r="F43" s="207">
        <v>1587</v>
      </c>
      <c r="G43" s="428" t="str">
        <f>G37</f>
        <v>от </v>
      </c>
      <c r="H43" s="437">
        <f>F49/20</f>
        <v>454.1</v>
      </c>
      <c r="J43" s="2"/>
    </row>
    <row r="44" spans="1:10" ht="28.5">
      <c r="A44" s="397"/>
      <c r="B44" s="150" t="s">
        <v>31</v>
      </c>
      <c r="C44" s="19" t="s">
        <v>23</v>
      </c>
      <c r="D44" s="147" t="s">
        <v>111</v>
      </c>
      <c r="E44" s="20"/>
      <c r="F44" s="207">
        <f>F27</f>
        <v>3470</v>
      </c>
      <c r="G44" s="397"/>
      <c r="H44" s="397"/>
      <c r="J44" s="2"/>
    </row>
    <row r="45" spans="1:10" ht="30" customHeight="1">
      <c r="A45" s="397"/>
      <c r="B45" s="382" t="s">
        <v>157</v>
      </c>
      <c r="C45" s="19" t="s">
        <v>87</v>
      </c>
      <c r="D45" s="147" t="s">
        <v>20</v>
      </c>
      <c r="E45" s="20"/>
      <c r="F45" s="207">
        <f>F39</f>
        <v>444</v>
      </c>
      <c r="G45" s="397"/>
      <c r="H45" s="397"/>
      <c r="J45" s="2"/>
    </row>
    <row r="46" spans="1:10" ht="30" customHeight="1">
      <c r="A46" s="397"/>
      <c r="B46" s="389"/>
      <c r="C46" s="138" t="s">
        <v>259</v>
      </c>
      <c r="D46" s="158" t="s">
        <v>25</v>
      </c>
      <c r="E46" s="58"/>
      <c r="F46" s="208">
        <v>2908</v>
      </c>
      <c r="G46" s="397"/>
      <c r="H46" s="397"/>
      <c r="J46" s="2"/>
    </row>
    <row r="47" spans="1:10" ht="30" customHeight="1">
      <c r="A47" s="397"/>
      <c r="B47" s="389"/>
      <c r="C47" s="25" t="s">
        <v>30</v>
      </c>
      <c r="D47" s="147" t="s">
        <v>20</v>
      </c>
      <c r="E47" s="26"/>
      <c r="F47" s="117">
        <f>F40</f>
        <v>673</v>
      </c>
      <c r="G47" s="397"/>
      <c r="H47" s="397"/>
      <c r="J47" s="2"/>
    </row>
    <row r="48" spans="1:10" ht="30" customHeight="1">
      <c r="A48" s="397"/>
      <c r="B48" s="389"/>
      <c r="C48" s="410" t="str">
        <f>C30</f>
        <v> Цена комплекта может увеличиваться в зависимости от количества применяемых красителей Асти-Тонер.</v>
      </c>
      <c r="D48" s="432" t="s">
        <v>119</v>
      </c>
      <c r="E48" s="22"/>
      <c r="F48" s="205" t="s">
        <v>21</v>
      </c>
      <c r="G48" s="397"/>
      <c r="H48" s="397"/>
      <c r="J48" s="2"/>
    </row>
    <row r="49" spans="1:10" ht="18">
      <c r="A49" s="398"/>
      <c r="B49" s="390"/>
      <c r="C49" s="411"/>
      <c r="D49" s="398"/>
      <c r="E49" s="108"/>
      <c r="F49" s="206">
        <f>F43+F44+F45+F46+F47</f>
        <v>9082</v>
      </c>
      <c r="G49" s="398"/>
      <c r="H49" s="398"/>
      <c r="J49" s="2"/>
    </row>
    <row r="50" spans="1:10" ht="19.5">
      <c r="A50" s="399" t="s">
        <v>274</v>
      </c>
      <c r="B50" s="149" t="s">
        <v>188</v>
      </c>
      <c r="C50" s="19" t="s">
        <v>69</v>
      </c>
      <c r="D50" s="147" t="s">
        <v>111</v>
      </c>
      <c r="E50" s="20"/>
      <c r="F50" s="203">
        <v>1587</v>
      </c>
      <c r="G50" s="370" t="str">
        <f>G43</f>
        <v>от </v>
      </c>
      <c r="H50" s="352">
        <f>F50/20+F52/15+F53/15+F54/15</f>
        <v>579.6166666666667</v>
      </c>
      <c r="J50" s="3"/>
    </row>
    <row r="51" spans="1:10" ht="30" customHeight="1">
      <c r="A51" s="397"/>
      <c r="B51" s="150" t="s">
        <v>32</v>
      </c>
      <c r="C51" s="443" t="s">
        <v>33</v>
      </c>
      <c r="D51" s="271" t="s">
        <v>121</v>
      </c>
      <c r="E51" s="63">
        <v>33.68</v>
      </c>
      <c r="F51" s="238">
        <v>1920</v>
      </c>
      <c r="G51" s="397"/>
      <c r="H51" s="454"/>
      <c r="J51" s="3"/>
    </row>
    <row r="52" spans="1:10" ht="14.25">
      <c r="A52" s="397"/>
      <c r="B52" s="382" t="s">
        <v>224</v>
      </c>
      <c r="C52" s="444"/>
      <c r="D52" s="159" t="s">
        <v>120</v>
      </c>
      <c r="E52" s="24">
        <v>60.02</v>
      </c>
      <c r="F52" s="111">
        <v>3421</v>
      </c>
      <c r="G52" s="397"/>
      <c r="H52" s="454"/>
      <c r="J52" s="3"/>
    </row>
    <row r="53" spans="1:10" ht="28.5">
      <c r="A53" s="397"/>
      <c r="B53" s="389"/>
      <c r="C53" s="19" t="s">
        <v>88</v>
      </c>
      <c r="D53" s="147" t="s">
        <v>20</v>
      </c>
      <c r="E53" s="20"/>
      <c r="F53" s="203">
        <f>F39</f>
        <v>444</v>
      </c>
      <c r="G53" s="397"/>
      <c r="H53" s="454"/>
      <c r="J53" s="3"/>
    </row>
    <row r="54" spans="1:10" ht="24" customHeight="1">
      <c r="A54" s="397"/>
      <c r="B54" s="389"/>
      <c r="C54" s="306" t="s">
        <v>158</v>
      </c>
      <c r="D54" s="147" t="s">
        <v>34</v>
      </c>
      <c r="E54" s="20">
        <v>63.87</v>
      </c>
      <c r="F54" s="203">
        <v>3639</v>
      </c>
      <c r="G54" s="397"/>
      <c r="H54" s="454"/>
      <c r="J54" s="3"/>
    </row>
    <row r="55" spans="1:10" ht="30" customHeight="1">
      <c r="A55" s="397"/>
      <c r="B55" s="389"/>
      <c r="C55" s="410" t="str">
        <f>C30</f>
        <v> Цена комплекта может увеличиваться в зависимости от количества применяемых красителей Асти-Тонер.</v>
      </c>
      <c r="D55" s="432" t="s">
        <v>122</v>
      </c>
      <c r="E55" s="22"/>
      <c r="F55" s="205" t="s">
        <v>21</v>
      </c>
      <c r="G55" s="397"/>
      <c r="H55" s="454"/>
      <c r="J55" s="2"/>
    </row>
    <row r="56" spans="1:10" ht="18">
      <c r="A56" s="398"/>
      <c r="B56" s="390"/>
      <c r="C56" s="411"/>
      <c r="D56" s="398"/>
      <c r="E56" s="108"/>
      <c r="F56" s="206">
        <f>F50+F52+F53+F54</f>
        <v>9091</v>
      </c>
      <c r="G56" s="398"/>
      <c r="H56" s="455"/>
      <c r="J56" s="2"/>
    </row>
    <row r="57" spans="1:10" ht="30" customHeight="1">
      <c r="A57" s="400" t="s">
        <v>274</v>
      </c>
      <c r="B57" s="151" t="s">
        <v>189</v>
      </c>
      <c r="C57" s="31" t="s">
        <v>69</v>
      </c>
      <c r="D57" s="160" t="s">
        <v>111</v>
      </c>
      <c r="E57" s="32"/>
      <c r="F57" s="210">
        <v>1587</v>
      </c>
      <c r="G57" s="425" t="str">
        <f>G50</f>
        <v>от </v>
      </c>
      <c r="H57" s="437">
        <f>F57/20+F59/15+F60/15</f>
        <v>337.01666666666665</v>
      </c>
      <c r="J57" s="2"/>
    </row>
    <row r="58" spans="1:10" ht="27.75" customHeight="1">
      <c r="A58" s="397"/>
      <c r="B58" s="152" t="s">
        <v>4</v>
      </c>
      <c r="C58" s="506" t="s">
        <v>33</v>
      </c>
      <c r="D58" s="161" t="str">
        <f>D64</f>
        <v>1,25л. на 8 кв.м.</v>
      </c>
      <c r="E58" s="30"/>
      <c r="F58" s="211">
        <f>F51</f>
        <v>1920</v>
      </c>
      <c r="G58" s="397"/>
      <c r="H58" s="397"/>
      <c r="J58" s="2"/>
    </row>
    <row r="59" spans="1:10" ht="30" customHeight="1">
      <c r="A59" s="397"/>
      <c r="B59" s="388" t="s">
        <v>152</v>
      </c>
      <c r="C59" s="507"/>
      <c r="D59" s="162" t="str">
        <f>D65</f>
        <v>2,5л. на 15 кв.м.</v>
      </c>
      <c r="E59" s="28"/>
      <c r="F59" s="212">
        <v>3421</v>
      </c>
      <c r="G59" s="397"/>
      <c r="H59" s="397"/>
      <c r="J59" s="2"/>
    </row>
    <row r="60" spans="1:10" ht="32.25" customHeight="1">
      <c r="A60" s="397"/>
      <c r="B60" s="389"/>
      <c r="C60" s="31" t="s">
        <v>88</v>
      </c>
      <c r="D60" s="160" t="s">
        <v>20</v>
      </c>
      <c r="E60" s="32"/>
      <c r="F60" s="210">
        <f>F45</f>
        <v>444</v>
      </c>
      <c r="G60" s="397"/>
      <c r="H60" s="397"/>
      <c r="J60" s="2"/>
    </row>
    <row r="61" spans="1:10" ht="31.5" customHeight="1">
      <c r="A61" s="397"/>
      <c r="B61" s="389"/>
      <c r="C61" s="459" t="str">
        <f>C41</f>
        <v> Цена комплекта может увеличиваться в зависимости от количества применяемых красителей Асти-Тонер.</v>
      </c>
      <c r="D61" s="407" t="s">
        <v>122</v>
      </c>
      <c r="E61" s="33"/>
      <c r="F61" s="213" t="s">
        <v>21</v>
      </c>
      <c r="G61" s="397"/>
      <c r="H61" s="397"/>
      <c r="J61" s="2"/>
    </row>
    <row r="62" spans="1:10" ht="18" customHeight="1" thickBot="1">
      <c r="A62" s="409"/>
      <c r="B62" s="381"/>
      <c r="C62" s="460"/>
      <c r="D62" s="409"/>
      <c r="E62" s="249"/>
      <c r="F62" s="250">
        <v>5452</v>
      </c>
      <c r="G62" s="409"/>
      <c r="H62" s="409"/>
      <c r="J62" s="2"/>
    </row>
    <row r="63" spans="1:10" ht="30" customHeight="1">
      <c r="A63" s="399" t="s">
        <v>274</v>
      </c>
      <c r="B63" s="151" t="s">
        <v>190</v>
      </c>
      <c r="C63" s="31" t="s">
        <v>69</v>
      </c>
      <c r="D63" s="160" t="s">
        <v>111</v>
      </c>
      <c r="E63" s="32"/>
      <c r="F63" s="210">
        <v>1587</v>
      </c>
      <c r="G63" s="425" t="str">
        <f>G57</f>
        <v>от </v>
      </c>
      <c r="H63" s="437">
        <f>F63/20+F65/15+F66/15+F68/15</f>
        <v>822.2166666666667</v>
      </c>
      <c r="J63" s="2"/>
    </row>
    <row r="64" spans="1:10" ht="18">
      <c r="A64" s="397"/>
      <c r="B64" s="152" t="s">
        <v>5</v>
      </c>
      <c r="C64" s="272" t="s">
        <v>33</v>
      </c>
      <c r="D64" s="274" t="str">
        <f>D51</f>
        <v>1,25л. на 8 кв.м.</v>
      </c>
      <c r="E64" s="275"/>
      <c r="F64" s="276">
        <f>F51</f>
        <v>1920</v>
      </c>
      <c r="G64" s="397"/>
      <c r="H64" s="397"/>
      <c r="J64" s="2"/>
    </row>
    <row r="65" spans="1:10" ht="14.25">
      <c r="A65" s="397"/>
      <c r="B65" s="388" t="s">
        <v>159</v>
      </c>
      <c r="C65" s="273"/>
      <c r="D65" s="162" t="str">
        <f>D52</f>
        <v>2,5л. на 15 кв.м.</v>
      </c>
      <c r="E65" s="28"/>
      <c r="F65" s="212">
        <v>3421</v>
      </c>
      <c r="G65" s="397"/>
      <c r="H65" s="397"/>
      <c r="J65" s="2"/>
    </row>
    <row r="66" spans="1:10" ht="30" customHeight="1">
      <c r="A66" s="397"/>
      <c r="B66" s="447"/>
      <c r="C66" s="31" t="s">
        <v>88</v>
      </c>
      <c r="D66" s="160" t="s">
        <v>20</v>
      </c>
      <c r="E66" s="32"/>
      <c r="F66" s="210">
        <f>F45</f>
        <v>444</v>
      </c>
      <c r="G66" s="397"/>
      <c r="H66" s="397"/>
      <c r="J66" s="2"/>
    </row>
    <row r="67" spans="1:10" ht="42.75">
      <c r="A67" s="397"/>
      <c r="B67" s="447"/>
      <c r="C67" s="61" t="s">
        <v>279</v>
      </c>
      <c r="D67" s="165" t="s">
        <v>35</v>
      </c>
      <c r="E67" s="60"/>
      <c r="F67" s="219">
        <v>3800</v>
      </c>
      <c r="G67" s="397"/>
      <c r="H67" s="397"/>
      <c r="J67" s="2"/>
    </row>
    <row r="68" spans="1:10" ht="42.75">
      <c r="A68" s="397"/>
      <c r="B68" s="447"/>
      <c r="C68" s="31" t="s">
        <v>170</v>
      </c>
      <c r="D68" s="160" t="s">
        <v>35</v>
      </c>
      <c r="E68" s="32"/>
      <c r="F68" s="210">
        <v>7278</v>
      </c>
      <c r="G68" s="397"/>
      <c r="H68" s="397"/>
      <c r="J68" s="2"/>
    </row>
    <row r="69" spans="1:10" ht="12.75">
      <c r="A69" s="397"/>
      <c r="B69" s="447"/>
      <c r="C69" s="394" t="str">
        <f>C41</f>
        <v> Цена комплекта может увеличиваться в зависимости от количества применяемых красителей Асти-Тонер.</v>
      </c>
      <c r="D69" s="407" t="s">
        <v>122</v>
      </c>
      <c r="E69" s="33"/>
      <c r="F69" s="213" t="s">
        <v>21</v>
      </c>
      <c r="G69" s="397"/>
      <c r="H69" s="397"/>
      <c r="J69" s="2"/>
    </row>
    <row r="70" spans="1:10" ht="21.75" customHeight="1">
      <c r="A70" s="398"/>
      <c r="B70" s="448"/>
      <c r="C70" s="395"/>
      <c r="D70" s="408"/>
      <c r="E70" s="114"/>
      <c r="F70" s="128">
        <f>F68+F66+F65+F63</f>
        <v>12730</v>
      </c>
      <c r="G70" s="398"/>
      <c r="H70" s="398"/>
      <c r="J70" s="2"/>
    </row>
    <row r="71" spans="1:10" ht="30" customHeight="1">
      <c r="A71" s="400" t="s">
        <v>271</v>
      </c>
      <c r="B71" s="153" t="s">
        <v>191</v>
      </c>
      <c r="C71" s="27" t="s">
        <v>90</v>
      </c>
      <c r="D71" s="162" t="s">
        <v>111</v>
      </c>
      <c r="E71" s="28"/>
      <c r="F71" s="214">
        <v>1587</v>
      </c>
      <c r="G71" s="429" t="str">
        <f>G63</f>
        <v>от </v>
      </c>
      <c r="H71" s="437">
        <f>F75/20</f>
        <v>426.3</v>
      </c>
      <c r="J71" s="2"/>
    </row>
    <row r="72" spans="1:10" ht="18">
      <c r="A72" s="397"/>
      <c r="B72" s="152" t="s">
        <v>36</v>
      </c>
      <c r="C72" s="29" t="s">
        <v>37</v>
      </c>
      <c r="D72" s="163" t="s">
        <v>111</v>
      </c>
      <c r="E72" s="30">
        <v>113.99</v>
      </c>
      <c r="F72" s="215">
        <v>6495</v>
      </c>
      <c r="G72" s="430"/>
      <c r="H72" s="438"/>
      <c r="J72" s="2"/>
    </row>
    <row r="73" spans="1:10" ht="44.25" customHeight="1">
      <c r="A73" s="397"/>
      <c r="B73" s="461" t="s">
        <v>171</v>
      </c>
      <c r="C73" s="31" t="s">
        <v>91</v>
      </c>
      <c r="D73" s="160" t="s">
        <v>20</v>
      </c>
      <c r="E73" s="32"/>
      <c r="F73" s="216">
        <f>F66</f>
        <v>444</v>
      </c>
      <c r="G73" s="430"/>
      <c r="H73" s="438"/>
      <c r="J73" s="2"/>
    </row>
    <row r="74" spans="1:10" ht="12.75">
      <c r="A74" s="397"/>
      <c r="B74" s="461"/>
      <c r="C74" s="394" t="str">
        <f>C69</f>
        <v> Цена комплекта может увеличиваться в зависимости от количества применяемых красителей Асти-Тонер.</v>
      </c>
      <c r="D74" s="407" t="s">
        <v>119</v>
      </c>
      <c r="E74" s="33"/>
      <c r="F74" s="213" t="s">
        <v>21</v>
      </c>
      <c r="G74" s="430"/>
      <c r="H74" s="438"/>
      <c r="J74" s="2"/>
    </row>
    <row r="75" spans="1:10" ht="23.25" customHeight="1">
      <c r="A75" s="398"/>
      <c r="B75" s="462"/>
      <c r="C75" s="395"/>
      <c r="D75" s="398"/>
      <c r="E75" s="34"/>
      <c r="F75" s="217">
        <f>F71+F72+F73</f>
        <v>8526</v>
      </c>
      <c r="G75" s="431"/>
      <c r="H75" s="439"/>
      <c r="J75" s="2"/>
    </row>
    <row r="76" spans="1:10" ht="30" customHeight="1">
      <c r="A76" s="400" t="s">
        <v>272</v>
      </c>
      <c r="B76" s="151" t="s">
        <v>38</v>
      </c>
      <c r="C76" s="31" t="str">
        <f>C26</f>
        <v>Асти-Фон-Ириди (грунтовка)</v>
      </c>
      <c r="D76" s="160" t="s">
        <v>111</v>
      </c>
      <c r="E76" s="32"/>
      <c r="F76" s="210">
        <f>F57</f>
        <v>1587</v>
      </c>
      <c r="G76" s="425" t="str">
        <f>G71</f>
        <v>от </v>
      </c>
      <c r="H76" s="437">
        <f>F80/20</f>
        <v>542.35</v>
      </c>
      <c r="J76" s="3"/>
    </row>
    <row r="77" spans="1:10" ht="18">
      <c r="A77" s="397"/>
      <c r="B77" s="152" t="s">
        <v>39</v>
      </c>
      <c r="C77" s="31" t="s">
        <v>40</v>
      </c>
      <c r="D77" s="160" t="s">
        <v>111</v>
      </c>
      <c r="E77" s="32">
        <v>146.97</v>
      </c>
      <c r="F77" s="210">
        <v>8372</v>
      </c>
      <c r="G77" s="397"/>
      <c r="H77" s="438"/>
      <c r="J77" s="3"/>
    </row>
    <row r="78" spans="1:10" ht="30" customHeight="1">
      <c r="A78" s="397"/>
      <c r="B78" s="388" t="s">
        <v>41</v>
      </c>
      <c r="C78" s="19" t="s">
        <v>267</v>
      </c>
      <c r="D78" s="160" t="s">
        <v>20</v>
      </c>
      <c r="E78" s="60"/>
      <c r="F78" s="218">
        <v>888</v>
      </c>
      <c r="G78" s="397"/>
      <c r="H78" s="438"/>
      <c r="J78" s="3"/>
    </row>
    <row r="79" spans="1:10" ht="12.75">
      <c r="A79" s="397"/>
      <c r="B79" s="389"/>
      <c r="C79" s="394" t="str">
        <f>C74</f>
        <v> Цена комплекта может увеличиваться в зависимости от количества применяемых красителей Асти-Тонер.</v>
      </c>
      <c r="D79" s="407" t="s">
        <v>119</v>
      </c>
      <c r="E79" s="33"/>
      <c r="F79" s="213" t="s">
        <v>21</v>
      </c>
      <c r="G79" s="397"/>
      <c r="H79" s="438"/>
      <c r="J79" s="2"/>
    </row>
    <row r="80" spans="1:10" ht="24" customHeight="1">
      <c r="A80" s="398"/>
      <c r="B80" s="390"/>
      <c r="C80" s="395"/>
      <c r="D80" s="398"/>
      <c r="E80" s="114"/>
      <c r="F80" s="128">
        <f>F76+F77+F78</f>
        <v>10847</v>
      </c>
      <c r="G80" s="398"/>
      <c r="H80" s="439"/>
      <c r="J80" s="2"/>
    </row>
    <row r="81" spans="1:10" ht="19.5">
      <c r="A81" s="400" t="s">
        <v>274</v>
      </c>
      <c r="B81" s="151" t="s">
        <v>179</v>
      </c>
      <c r="C81" s="31" t="s">
        <v>177</v>
      </c>
      <c r="D81" s="160" t="s">
        <v>111</v>
      </c>
      <c r="E81" s="32">
        <v>54.3</v>
      </c>
      <c r="F81" s="210">
        <v>1500</v>
      </c>
      <c r="G81" s="425" t="str">
        <f>G76</f>
        <v>от </v>
      </c>
      <c r="H81" s="437">
        <f>F86/20</f>
        <v>327.05</v>
      </c>
      <c r="J81" s="2"/>
    </row>
    <row r="82" spans="1:10" ht="18">
      <c r="A82" s="397"/>
      <c r="B82" s="152" t="s">
        <v>176</v>
      </c>
      <c r="C82" s="29" t="s">
        <v>178</v>
      </c>
      <c r="D82" s="164" t="s">
        <v>111</v>
      </c>
      <c r="E82" s="32">
        <v>67.3</v>
      </c>
      <c r="F82" s="210">
        <v>1900</v>
      </c>
      <c r="G82" s="397"/>
      <c r="H82" s="438"/>
      <c r="J82" s="2"/>
    </row>
    <row r="83" spans="1:10" ht="40.5" customHeight="1">
      <c r="A83" s="397"/>
      <c r="B83" s="456" t="s">
        <v>357</v>
      </c>
      <c r="C83" s="61" t="s">
        <v>225</v>
      </c>
      <c r="D83" s="165" t="s">
        <v>46</v>
      </c>
      <c r="E83" s="95"/>
      <c r="F83" s="219">
        <v>444</v>
      </c>
      <c r="G83" s="397"/>
      <c r="H83" s="438"/>
      <c r="J83" s="2"/>
    </row>
    <row r="84" spans="1:10" ht="19.5" customHeight="1">
      <c r="A84" s="397"/>
      <c r="B84" s="457"/>
      <c r="C84" s="31" t="s">
        <v>180</v>
      </c>
      <c r="D84" s="160"/>
      <c r="E84" s="32">
        <v>55.12</v>
      </c>
      <c r="F84" s="211">
        <v>3141</v>
      </c>
      <c r="G84" s="397"/>
      <c r="H84" s="438"/>
      <c r="J84" s="2"/>
    </row>
    <row r="85" spans="1:10" ht="12.75">
      <c r="A85" s="397"/>
      <c r="B85" s="457"/>
      <c r="C85" s="394" t="s">
        <v>10</v>
      </c>
      <c r="D85" s="407" t="s">
        <v>119</v>
      </c>
      <c r="E85" s="33"/>
      <c r="F85" s="213" t="s">
        <v>21</v>
      </c>
      <c r="G85" s="397"/>
      <c r="H85" s="438"/>
      <c r="J85" s="2"/>
    </row>
    <row r="86" spans="1:10" ht="18">
      <c r="A86" s="398"/>
      <c r="B86" s="458"/>
      <c r="C86" s="395"/>
      <c r="D86" s="408"/>
      <c r="E86" s="114"/>
      <c r="F86" s="128">
        <f>F81+F82+F84</f>
        <v>6541</v>
      </c>
      <c r="G86" s="398"/>
      <c r="H86" s="439"/>
      <c r="J86" s="2"/>
    </row>
    <row r="87" spans="1:10" ht="19.5">
      <c r="A87" s="400" t="s">
        <v>273</v>
      </c>
      <c r="B87" s="151" t="s">
        <v>6</v>
      </c>
      <c r="C87" s="19" t="s">
        <v>69</v>
      </c>
      <c r="D87" s="146" t="s">
        <v>111</v>
      </c>
      <c r="E87" s="20"/>
      <c r="F87" s="203">
        <v>1587</v>
      </c>
      <c r="G87" s="425" t="s">
        <v>181</v>
      </c>
      <c r="H87" s="437">
        <f>F92/20</f>
        <v>326.75</v>
      </c>
      <c r="J87" s="2"/>
    </row>
    <row r="88" spans="1:10" ht="18">
      <c r="A88" s="397"/>
      <c r="B88" s="152" t="s">
        <v>7</v>
      </c>
      <c r="C88" s="113" t="s">
        <v>260</v>
      </c>
      <c r="D88" s="192" t="s">
        <v>111</v>
      </c>
      <c r="E88" s="193"/>
      <c r="F88" s="220">
        <v>4504</v>
      </c>
      <c r="G88" s="397"/>
      <c r="H88" s="397"/>
      <c r="J88" s="5"/>
    </row>
    <row r="89" spans="1:10" ht="30" customHeight="1">
      <c r="A89" s="397"/>
      <c r="B89" s="388" t="s">
        <v>237</v>
      </c>
      <c r="C89" s="113" t="s">
        <v>261</v>
      </c>
      <c r="D89" s="166" t="s">
        <v>111</v>
      </c>
      <c r="E89" s="139"/>
      <c r="F89" s="220">
        <v>4504</v>
      </c>
      <c r="G89" s="397"/>
      <c r="H89" s="397"/>
      <c r="J89" s="5"/>
    </row>
    <row r="90" spans="1:10" ht="30" customHeight="1">
      <c r="A90" s="397"/>
      <c r="B90" s="389"/>
      <c r="C90" s="19" t="s">
        <v>87</v>
      </c>
      <c r="D90" s="147" t="s">
        <v>20</v>
      </c>
      <c r="E90" s="34"/>
      <c r="F90" s="221">
        <v>444</v>
      </c>
      <c r="G90" s="397"/>
      <c r="H90" s="397"/>
      <c r="J90" s="3"/>
    </row>
    <row r="91" spans="1:10" ht="30" customHeight="1">
      <c r="A91" s="397"/>
      <c r="B91" s="389"/>
      <c r="C91" s="394" t="s">
        <v>10</v>
      </c>
      <c r="D91" s="432" t="s">
        <v>119</v>
      </c>
      <c r="E91" s="34"/>
      <c r="F91" s="213" t="s">
        <v>21</v>
      </c>
      <c r="G91" s="397"/>
      <c r="H91" s="397"/>
      <c r="J91" s="3"/>
    </row>
    <row r="92" spans="1:10" ht="89.25" customHeight="1">
      <c r="A92" s="398"/>
      <c r="B92" s="390"/>
      <c r="C92" s="395"/>
      <c r="D92" s="398"/>
      <c r="E92" s="114"/>
      <c r="F92" s="128">
        <f>F87+F88+F90</f>
        <v>6535</v>
      </c>
      <c r="G92" s="398"/>
      <c r="H92" s="398"/>
      <c r="J92" s="5"/>
    </row>
    <row r="93" spans="1:10" ht="19.5">
      <c r="A93" s="400" t="s">
        <v>272</v>
      </c>
      <c r="B93" s="151" t="s">
        <v>347</v>
      </c>
      <c r="C93" s="19" t="s">
        <v>69</v>
      </c>
      <c r="D93" s="146" t="s">
        <v>111</v>
      </c>
      <c r="E93" s="33"/>
      <c r="F93" s="203">
        <v>1587</v>
      </c>
      <c r="G93" s="425" t="s">
        <v>181</v>
      </c>
      <c r="H93" s="437">
        <f>F98/20</f>
        <v>448.55</v>
      </c>
      <c r="J93" s="2"/>
    </row>
    <row r="94" spans="1:8" ht="18">
      <c r="A94" s="397"/>
      <c r="B94" s="152" t="s">
        <v>349</v>
      </c>
      <c r="C94" s="339" t="s">
        <v>348</v>
      </c>
      <c r="D94" s="336" t="s">
        <v>111</v>
      </c>
      <c r="E94" s="340"/>
      <c r="F94" s="341">
        <v>4900</v>
      </c>
      <c r="G94" s="397"/>
      <c r="H94" s="397"/>
    </row>
    <row r="95" spans="1:10" ht="30" customHeight="1">
      <c r="A95" s="397"/>
      <c r="B95" s="501" t="s">
        <v>353</v>
      </c>
      <c r="C95" s="335" t="s">
        <v>350</v>
      </c>
      <c r="D95" s="336" t="s">
        <v>351</v>
      </c>
      <c r="E95" s="337"/>
      <c r="F95" s="338">
        <v>2040</v>
      </c>
      <c r="G95" s="397"/>
      <c r="H95" s="397"/>
      <c r="J95" s="2"/>
    </row>
    <row r="96" spans="1:10" ht="30" customHeight="1">
      <c r="A96" s="397"/>
      <c r="B96" s="501"/>
      <c r="C96" s="19" t="s">
        <v>87</v>
      </c>
      <c r="D96" s="159" t="s">
        <v>20</v>
      </c>
      <c r="E96" s="34"/>
      <c r="F96" s="221">
        <v>444</v>
      </c>
      <c r="G96" s="397"/>
      <c r="H96" s="397"/>
      <c r="J96" s="2"/>
    </row>
    <row r="97" spans="1:10" ht="30" customHeight="1">
      <c r="A97" s="397"/>
      <c r="B97" s="501"/>
      <c r="C97" s="410" t="s">
        <v>10</v>
      </c>
      <c r="D97" s="432" t="s">
        <v>119</v>
      </c>
      <c r="E97" s="34"/>
      <c r="F97" s="213" t="s">
        <v>21</v>
      </c>
      <c r="G97" s="397"/>
      <c r="H97" s="397"/>
      <c r="J97" s="2"/>
    </row>
    <row r="98" spans="1:10" ht="75.75" customHeight="1">
      <c r="A98" s="398"/>
      <c r="B98" s="502"/>
      <c r="C98" s="411"/>
      <c r="D98" s="398"/>
      <c r="E98" s="114"/>
      <c r="F98" s="128">
        <f>F93+F94+F95+F96</f>
        <v>8971</v>
      </c>
      <c r="G98" s="398"/>
      <c r="H98" s="398"/>
      <c r="J98" s="2"/>
    </row>
    <row r="99" spans="1:10" ht="19.5">
      <c r="A99" s="400" t="s">
        <v>272</v>
      </c>
      <c r="B99" s="151" t="s">
        <v>238</v>
      </c>
      <c r="C99" s="19" t="s">
        <v>69</v>
      </c>
      <c r="D99" s="146" t="s">
        <v>111</v>
      </c>
      <c r="E99" s="33"/>
      <c r="F99" s="203">
        <v>1587</v>
      </c>
      <c r="G99" s="425" t="s">
        <v>181</v>
      </c>
      <c r="H99" s="437">
        <f>F105/20</f>
        <v>359.35</v>
      </c>
      <c r="J99" s="2"/>
    </row>
    <row r="100" spans="1:8" ht="18">
      <c r="A100" s="397"/>
      <c r="B100" s="152" t="s">
        <v>239</v>
      </c>
      <c r="C100" s="61" t="s">
        <v>241</v>
      </c>
      <c r="D100" s="192" t="s">
        <v>111</v>
      </c>
      <c r="E100" s="194"/>
      <c r="F100" s="222">
        <v>3777</v>
      </c>
      <c r="G100" s="397"/>
      <c r="H100" s="397"/>
    </row>
    <row r="101" spans="1:10" ht="30" customHeight="1">
      <c r="A101" s="397"/>
      <c r="B101" s="388" t="s">
        <v>240</v>
      </c>
      <c r="C101" s="202" t="s">
        <v>242</v>
      </c>
      <c r="D101" s="192" t="s">
        <v>111</v>
      </c>
      <c r="E101" s="193"/>
      <c r="F101" s="220">
        <v>5156</v>
      </c>
      <c r="G101" s="397"/>
      <c r="H101" s="397"/>
      <c r="J101" s="2"/>
    </row>
    <row r="102" spans="1:10" ht="30" customHeight="1">
      <c r="A102" s="397"/>
      <c r="B102" s="389"/>
      <c r="C102" s="140" t="s">
        <v>243</v>
      </c>
      <c r="D102" s="192" t="s">
        <v>111</v>
      </c>
      <c r="E102" s="193"/>
      <c r="F102" s="220">
        <v>5156</v>
      </c>
      <c r="G102" s="397"/>
      <c r="H102" s="397"/>
      <c r="J102" s="2"/>
    </row>
    <row r="103" spans="1:10" ht="30" customHeight="1">
      <c r="A103" s="397"/>
      <c r="B103" s="389"/>
      <c r="C103" s="19" t="s">
        <v>87</v>
      </c>
      <c r="D103" s="159" t="s">
        <v>20</v>
      </c>
      <c r="E103" s="34"/>
      <c r="F103" s="221">
        <v>444</v>
      </c>
      <c r="G103" s="397"/>
      <c r="H103" s="397"/>
      <c r="J103" s="2"/>
    </row>
    <row r="104" spans="1:10" ht="30" customHeight="1">
      <c r="A104" s="397"/>
      <c r="B104" s="389"/>
      <c r="C104" s="410" t="s">
        <v>10</v>
      </c>
      <c r="D104" s="432" t="s">
        <v>119</v>
      </c>
      <c r="E104" s="34"/>
      <c r="F104" s="213" t="s">
        <v>21</v>
      </c>
      <c r="G104" s="397"/>
      <c r="H104" s="397"/>
      <c r="J104" s="2"/>
    </row>
    <row r="105" spans="1:10" ht="62.25" customHeight="1">
      <c r="A105" s="398"/>
      <c r="B105" s="390"/>
      <c r="C105" s="411"/>
      <c r="D105" s="398"/>
      <c r="E105" s="114"/>
      <c r="F105" s="128">
        <f>F99+F101+F103</f>
        <v>7187</v>
      </c>
      <c r="G105" s="398"/>
      <c r="H105" s="398"/>
      <c r="J105" s="2"/>
    </row>
    <row r="106" spans="1:10" ht="30" customHeight="1">
      <c r="A106" s="400" t="s">
        <v>272</v>
      </c>
      <c r="B106" s="151" t="s">
        <v>43</v>
      </c>
      <c r="C106" s="31" t="str">
        <f>C32</f>
        <v>Асти-Фон-Перле (грунтовка)</v>
      </c>
      <c r="D106" s="160" t="s">
        <v>111</v>
      </c>
      <c r="E106" s="32"/>
      <c r="F106" s="210">
        <f>F32</f>
        <v>2104</v>
      </c>
      <c r="G106" s="425" t="str">
        <f>G81</f>
        <v>от </v>
      </c>
      <c r="H106" s="437">
        <f>F110/20</f>
        <v>702.5</v>
      </c>
      <c r="J106" s="2"/>
    </row>
    <row r="107" spans="1:10" ht="18">
      <c r="A107" s="397"/>
      <c r="B107" s="152" t="s">
        <v>44</v>
      </c>
      <c r="C107" s="29" t="s">
        <v>45</v>
      </c>
      <c r="D107" s="164" t="s">
        <v>111</v>
      </c>
      <c r="E107" s="32">
        <f>217.62</f>
        <v>217.62</v>
      </c>
      <c r="F107" s="210">
        <v>9100</v>
      </c>
      <c r="G107" s="397"/>
      <c r="H107" s="397"/>
      <c r="J107" s="2"/>
    </row>
    <row r="108" spans="1:10" ht="45.75" customHeight="1">
      <c r="A108" s="397"/>
      <c r="B108" s="388" t="s">
        <v>154</v>
      </c>
      <c r="C108" s="61" t="s">
        <v>183</v>
      </c>
      <c r="D108" s="165" t="s">
        <v>46</v>
      </c>
      <c r="E108" s="60">
        <v>49.94</v>
      </c>
      <c r="F108" s="219">
        <v>2846</v>
      </c>
      <c r="G108" s="397"/>
      <c r="H108" s="397"/>
      <c r="J108" s="2"/>
    </row>
    <row r="109" spans="1:10" ht="30" customHeight="1">
      <c r="A109" s="397"/>
      <c r="B109" s="389"/>
      <c r="C109" s="394" t="str">
        <f>C78</f>
        <v>Асти-Тонер (колорант матовый для ATF)*2шт</v>
      </c>
      <c r="D109" s="407" t="s">
        <v>119</v>
      </c>
      <c r="E109" s="33"/>
      <c r="F109" s="213" t="s">
        <v>21</v>
      </c>
      <c r="G109" s="397"/>
      <c r="H109" s="397"/>
      <c r="J109" s="2"/>
    </row>
    <row r="110" spans="1:10" s="198" customFormat="1" ht="30" customHeight="1" thickBot="1">
      <c r="A110" s="409"/>
      <c r="B110" s="381"/>
      <c r="C110" s="442"/>
      <c r="D110" s="409"/>
      <c r="E110" s="249"/>
      <c r="F110" s="250">
        <v>14050</v>
      </c>
      <c r="G110" s="409"/>
      <c r="H110" s="409"/>
      <c r="J110" s="199"/>
    </row>
    <row r="111" spans="1:9" s="96" customFormat="1" ht="15" customHeight="1">
      <c r="A111" s="300"/>
      <c r="B111" s="480" t="s">
        <v>262</v>
      </c>
      <c r="C111" s="405"/>
      <c r="D111" s="405"/>
      <c r="E111" s="405"/>
      <c r="F111" s="405"/>
      <c r="G111" s="405"/>
      <c r="H111" s="406"/>
      <c r="I111" s="101"/>
    </row>
    <row r="112" spans="1:10" ht="19.5">
      <c r="A112" s="396" t="s">
        <v>271</v>
      </c>
      <c r="B112" s="141" t="s">
        <v>192</v>
      </c>
      <c r="C112" s="37" t="s">
        <v>69</v>
      </c>
      <c r="D112" s="167" t="s">
        <v>111</v>
      </c>
      <c r="E112" s="36"/>
      <c r="F112" s="223">
        <v>1587</v>
      </c>
      <c r="G112" s="426" t="str">
        <f>G106</f>
        <v>от </v>
      </c>
      <c r="H112" s="357">
        <f>F116/20</f>
        <v>243.2</v>
      </c>
      <c r="J112" s="2"/>
    </row>
    <row r="113" spans="1:10" ht="30" customHeight="1">
      <c r="A113" s="445"/>
      <c r="B113" s="391" t="s">
        <v>153</v>
      </c>
      <c r="C113" s="386" t="s">
        <v>106</v>
      </c>
      <c r="D113" s="132" t="s">
        <v>107</v>
      </c>
      <c r="E113" s="36"/>
      <c r="F113" s="224">
        <v>2833</v>
      </c>
      <c r="G113" s="397"/>
      <c r="H113" s="358"/>
      <c r="J113" s="2"/>
    </row>
    <row r="114" spans="1:10" ht="30" customHeight="1">
      <c r="A114" s="445"/>
      <c r="B114" s="389"/>
      <c r="C114" s="387"/>
      <c r="D114" s="132" t="s">
        <v>108</v>
      </c>
      <c r="E114" s="36"/>
      <c r="F114" s="224">
        <v>5664</v>
      </c>
      <c r="G114" s="397"/>
      <c r="H114" s="358"/>
      <c r="J114" s="94"/>
    </row>
    <row r="115" spans="1:10" ht="30" customHeight="1">
      <c r="A115" s="445"/>
      <c r="B115" s="389"/>
      <c r="C115" s="37" t="s">
        <v>109</v>
      </c>
      <c r="D115" s="132" t="s">
        <v>86</v>
      </c>
      <c r="E115" s="36"/>
      <c r="F115" s="224">
        <v>444</v>
      </c>
      <c r="G115" s="397"/>
      <c r="H115" s="358"/>
      <c r="J115" s="2"/>
    </row>
    <row r="116" spans="1:10" ht="35.25" customHeight="1">
      <c r="A116" s="446"/>
      <c r="B116" s="390"/>
      <c r="C116" s="37"/>
      <c r="D116" s="126" t="s">
        <v>47</v>
      </c>
      <c r="E116" s="127"/>
      <c r="F116" s="262">
        <f>F112+F113+F115</f>
        <v>4864</v>
      </c>
      <c r="G116" s="398"/>
      <c r="H116" s="359"/>
      <c r="J116" s="2"/>
    </row>
    <row r="117" spans="1:10" ht="19.5">
      <c r="A117" s="399" t="s">
        <v>271</v>
      </c>
      <c r="B117" s="141" t="s">
        <v>193</v>
      </c>
      <c r="C117" s="31" t="s">
        <v>48</v>
      </c>
      <c r="D117" s="160" t="s">
        <v>111</v>
      </c>
      <c r="E117" s="32"/>
      <c r="F117" s="210">
        <v>1587</v>
      </c>
      <c r="G117" s="425" t="str">
        <f>G112</f>
        <v>от </v>
      </c>
      <c r="H117" s="437">
        <f>F122/20</f>
        <v>243.65</v>
      </c>
      <c r="J117" s="2"/>
    </row>
    <row r="118" spans="1:10" ht="14.25">
      <c r="A118" s="397"/>
      <c r="B118" s="388" t="s">
        <v>96</v>
      </c>
      <c r="C118" s="31" t="s">
        <v>49</v>
      </c>
      <c r="D118" s="160" t="s">
        <v>111</v>
      </c>
      <c r="E118" s="32"/>
      <c r="F118" s="210">
        <v>2842</v>
      </c>
      <c r="G118" s="397"/>
      <c r="H118" s="438"/>
      <c r="J118" s="2"/>
    </row>
    <row r="119" spans="1:10" ht="45.75" customHeight="1">
      <c r="A119" s="397"/>
      <c r="B119" s="389"/>
      <c r="C119" s="31" t="s">
        <v>50</v>
      </c>
      <c r="D119" s="160" t="s">
        <v>20</v>
      </c>
      <c r="E119" s="32"/>
      <c r="F119" s="210">
        <v>444</v>
      </c>
      <c r="G119" s="397"/>
      <c r="H119" s="438"/>
      <c r="J119" s="2"/>
    </row>
    <row r="120" spans="1:10" ht="45.75" customHeight="1">
      <c r="A120" s="397"/>
      <c r="B120" s="389"/>
      <c r="C120" s="61" t="s">
        <v>51</v>
      </c>
      <c r="D120" s="165" t="s">
        <v>25</v>
      </c>
      <c r="E120" s="60"/>
      <c r="F120" s="219">
        <f>F29</f>
        <v>2908</v>
      </c>
      <c r="G120" s="397"/>
      <c r="H120" s="438"/>
      <c r="J120" s="2"/>
    </row>
    <row r="121" spans="1:10" ht="30" customHeight="1">
      <c r="A121" s="397"/>
      <c r="B121" s="389"/>
      <c r="C121" s="394" t="s">
        <v>52</v>
      </c>
      <c r="D121" s="407" t="s">
        <v>119</v>
      </c>
      <c r="E121" s="33"/>
      <c r="F121" s="213" t="s">
        <v>21</v>
      </c>
      <c r="G121" s="397"/>
      <c r="H121" s="438"/>
      <c r="J121" s="2"/>
    </row>
    <row r="122" spans="1:10" ht="18">
      <c r="A122" s="398"/>
      <c r="B122" s="390"/>
      <c r="C122" s="395"/>
      <c r="D122" s="408"/>
      <c r="E122" s="114"/>
      <c r="F122" s="128">
        <f>F117+F118+F119</f>
        <v>4873</v>
      </c>
      <c r="G122" s="398"/>
      <c r="H122" s="439"/>
      <c r="J122" s="2"/>
    </row>
    <row r="123" spans="1:10" ht="19.5">
      <c r="A123" s="399" t="s">
        <v>271</v>
      </c>
      <c r="B123" s="141" t="s">
        <v>194</v>
      </c>
      <c r="C123" s="38" t="s">
        <v>48</v>
      </c>
      <c r="D123" s="132" t="s">
        <v>111</v>
      </c>
      <c r="E123" s="39"/>
      <c r="F123" s="225">
        <v>1587</v>
      </c>
      <c r="G123" s="426" t="str">
        <f>G117</f>
        <v>от </v>
      </c>
      <c r="H123" s="357">
        <f>F128/20</f>
        <v>265.85</v>
      </c>
      <c r="J123" s="2"/>
    </row>
    <row r="124" spans="1:10" ht="30" customHeight="1">
      <c r="A124" s="397"/>
      <c r="B124" s="391" t="s">
        <v>53</v>
      </c>
      <c r="C124" s="38" t="s">
        <v>49</v>
      </c>
      <c r="D124" s="132" t="s">
        <v>111</v>
      </c>
      <c r="E124" s="39"/>
      <c r="F124" s="225">
        <v>2842</v>
      </c>
      <c r="G124" s="397"/>
      <c r="H124" s="358"/>
      <c r="J124" s="2"/>
    </row>
    <row r="125" spans="1:10" ht="30" customHeight="1">
      <c r="A125" s="397"/>
      <c r="B125" s="389"/>
      <c r="C125" s="38" t="s">
        <v>226</v>
      </c>
      <c r="D125" s="132" t="s">
        <v>54</v>
      </c>
      <c r="E125" s="39"/>
      <c r="F125" s="225">
        <v>888</v>
      </c>
      <c r="G125" s="397"/>
      <c r="H125" s="358"/>
      <c r="J125" s="2"/>
    </row>
    <row r="126" spans="1:10" ht="30" customHeight="1">
      <c r="A126" s="397"/>
      <c r="B126" s="389"/>
      <c r="C126" s="59" t="s">
        <v>51</v>
      </c>
      <c r="D126" s="165" t="s">
        <v>55</v>
      </c>
      <c r="E126" s="62"/>
      <c r="F126" s="226">
        <v>2908</v>
      </c>
      <c r="G126" s="397"/>
      <c r="H126" s="358"/>
      <c r="J126" s="2"/>
    </row>
    <row r="127" spans="1:10" ht="30" customHeight="1">
      <c r="A127" s="397"/>
      <c r="B127" s="389"/>
      <c r="C127" s="392" t="s">
        <v>52</v>
      </c>
      <c r="D127" s="423" t="s">
        <v>119</v>
      </c>
      <c r="E127" s="40"/>
      <c r="F127" s="227" t="s">
        <v>21</v>
      </c>
      <c r="G127" s="397"/>
      <c r="H127" s="358"/>
      <c r="J127" s="2"/>
    </row>
    <row r="128" spans="1:10" ht="18">
      <c r="A128" s="398"/>
      <c r="B128" s="390"/>
      <c r="C128" s="393"/>
      <c r="D128" s="424"/>
      <c r="E128" s="125"/>
      <c r="F128" s="228">
        <f>F123+F124+F125</f>
        <v>5317</v>
      </c>
      <c r="G128" s="398"/>
      <c r="H128" s="359"/>
      <c r="J128" s="2"/>
    </row>
    <row r="129" spans="1:10" ht="19.5">
      <c r="A129" s="396" t="s">
        <v>274</v>
      </c>
      <c r="B129" s="154" t="s">
        <v>195</v>
      </c>
      <c r="C129" s="37" t="s">
        <v>48</v>
      </c>
      <c r="D129" s="132" t="s">
        <v>111</v>
      </c>
      <c r="E129" s="36"/>
      <c r="F129" s="224">
        <v>1587</v>
      </c>
      <c r="G129" s="422" t="str">
        <f>G123</f>
        <v>от </v>
      </c>
      <c r="H129" s="357">
        <f>F133/20</f>
        <v>359</v>
      </c>
      <c r="J129" s="2"/>
    </row>
    <row r="130" spans="1:10" ht="30" customHeight="1">
      <c r="A130" s="397"/>
      <c r="B130" s="391" t="s">
        <v>165</v>
      </c>
      <c r="C130" s="37" t="s">
        <v>95</v>
      </c>
      <c r="D130" s="132" t="s">
        <v>111</v>
      </c>
      <c r="E130" s="36"/>
      <c r="F130" s="224">
        <v>5149</v>
      </c>
      <c r="G130" s="397"/>
      <c r="H130" s="397"/>
      <c r="J130" s="2"/>
    </row>
    <row r="131" spans="1:10" ht="45.75" customHeight="1">
      <c r="A131" s="397"/>
      <c r="B131" s="389"/>
      <c r="C131" s="37" t="s">
        <v>50</v>
      </c>
      <c r="D131" s="132" t="s">
        <v>20</v>
      </c>
      <c r="E131" s="36"/>
      <c r="F131" s="224">
        <v>444</v>
      </c>
      <c r="G131" s="397"/>
      <c r="H131" s="397"/>
      <c r="J131" s="2"/>
    </row>
    <row r="132" spans="1:10" ht="12.75">
      <c r="A132" s="397"/>
      <c r="B132" s="389"/>
      <c r="C132" s="392" t="s">
        <v>52</v>
      </c>
      <c r="D132" s="423" t="s">
        <v>119</v>
      </c>
      <c r="E132" s="41"/>
      <c r="F132" s="229" t="s">
        <v>21</v>
      </c>
      <c r="G132" s="397"/>
      <c r="H132" s="397"/>
      <c r="J132" s="2"/>
    </row>
    <row r="133" spans="1:10" ht="27.75" customHeight="1">
      <c r="A133" s="398"/>
      <c r="B133" s="390"/>
      <c r="C133" s="393"/>
      <c r="D133" s="424"/>
      <c r="E133" s="121"/>
      <c r="F133" s="230">
        <f>SUM(F129:F131)</f>
        <v>7180</v>
      </c>
      <c r="G133" s="398"/>
      <c r="H133" s="398"/>
      <c r="J133" s="2"/>
    </row>
    <row r="134" spans="1:10" ht="19.5">
      <c r="A134" s="396" t="s">
        <v>271</v>
      </c>
      <c r="B134" s="154" t="s">
        <v>196</v>
      </c>
      <c r="C134" s="37" t="s">
        <v>48</v>
      </c>
      <c r="D134" s="132" t="s">
        <v>111</v>
      </c>
      <c r="E134" s="124"/>
      <c r="F134" s="231">
        <v>1587</v>
      </c>
      <c r="G134" s="422" t="str">
        <f>G129</f>
        <v>от </v>
      </c>
      <c r="H134" s="357">
        <f>F138/20</f>
        <v>345.1</v>
      </c>
      <c r="J134" s="2"/>
    </row>
    <row r="135" spans="1:10" ht="30" customHeight="1">
      <c r="A135" s="397"/>
      <c r="B135" s="391" t="s">
        <v>160</v>
      </c>
      <c r="C135" s="35" t="s">
        <v>97</v>
      </c>
      <c r="D135" s="132" t="s">
        <v>111</v>
      </c>
      <c r="E135" s="36"/>
      <c r="F135" s="224">
        <v>4871</v>
      </c>
      <c r="G135" s="397"/>
      <c r="H135" s="397"/>
      <c r="J135" s="3"/>
    </row>
    <row r="136" spans="1:10" ht="45.75" customHeight="1">
      <c r="A136" s="397"/>
      <c r="B136" s="389"/>
      <c r="C136" s="37" t="s">
        <v>50</v>
      </c>
      <c r="D136" s="132" t="s">
        <v>20</v>
      </c>
      <c r="E136" s="36"/>
      <c r="F136" s="223">
        <v>444</v>
      </c>
      <c r="G136" s="397"/>
      <c r="H136" s="397"/>
      <c r="J136" s="6"/>
    </row>
    <row r="137" spans="1:10" ht="14.25">
      <c r="A137" s="397"/>
      <c r="B137" s="389"/>
      <c r="C137" s="392" t="s">
        <v>52</v>
      </c>
      <c r="D137" s="423" t="s">
        <v>119</v>
      </c>
      <c r="E137" s="41"/>
      <c r="F137" s="229" t="s">
        <v>21</v>
      </c>
      <c r="G137" s="397"/>
      <c r="H137" s="397"/>
      <c r="J137" s="3"/>
    </row>
    <row r="138" spans="1:10" ht="24" customHeight="1">
      <c r="A138" s="398"/>
      <c r="B138" s="390"/>
      <c r="C138" s="393"/>
      <c r="D138" s="424"/>
      <c r="E138" s="121"/>
      <c r="F138" s="230">
        <f>SUM(F134:F136)</f>
        <v>6902</v>
      </c>
      <c r="G138" s="398"/>
      <c r="H138" s="398"/>
      <c r="J138" s="6"/>
    </row>
    <row r="139" spans="1:10" ht="28.5">
      <c r="A139" s="399" t="s">
        <v>272</v>
      </c>
      <c r="B139" s="155" t="s">
        <v>197</v>
      </c>
      <c r="C139" s="19" t="s">
        <v>56</v>
      </c>
      <c r="D139" s="146" t="s">
        <v>120</v>
      </c>
      <c r="E139" s="26"/>
      <c r="F139" s="207">
        <v>1829</v>
      </c>
      <c r="G139" s="422" t="str">
        <f>G134</f>
        <v>от </v>
      </c>
      <c r="H139" s="437">
        <f>F143/15</f>
        <v>515.1333333333333</v>
      </c>
      <c r="J139" s="3"/>
    </row>
    <row r="140" spans="1:10" ht="30" customHeight="1">
      <c r="A140" s="397"/>
      <c r="B140" s="388" t="s">
        <v>9</v>
      </c>
      <c r="C140" s="19" t="s">
        <v>57</v>
      </c>
      <c r="D140" s="147" t="s">
        <v>120</v>
      </c>
      <c r="E140" s="20"/>
      <c r="F140" s="207">
        <v>4170</v>
      </c>
      <c r="G140" s="397"/>
      <c r="H140" s="397"/>
      <c r="J140" s="3"/>
    </row>
    <row r="141" spans="1:10" ht="30" customHeight="1">
      <c r="A141" s="397"/>
      <c r="B141" s="389"/>
      <c r="C141" s="19" t="s">
        <v>58</v>
      </c>
      <c r="D141" s="147" t="s">
        <v>42</v>
      </c>
      <c r="E141" s="20"/>
      <c r="F141" s="207">
        <v>1728</v>
      </c>
      <c r="G141" s="397"/>
      <c r="H141" s="397"/>
      <c r="J141" s="3"/>
    </row>
    <row r="142" spans="1:10" ht="12.75">
      <c r="A142" s="397"/>
      <c r="B142" s="389"/>
      <c r="C142" s="410" t="s">
        <v>52</v>
      </c>
      <c r="D142" s="432" t="s">
        <v>122</v>
      </c>
      <c r="E142" s="22"/>
      <c r="F142" s="205" t="s">
        <v>21</v>
      </c>
      <c r="G142" s="397"/>
      <c r="H142" s="397"/>
      <c r="J142" s="2"/>
    </row>
    <row r="143" spans="1:10" ht="23.25" customHeight="1">
      <c r="A143" s="398"/>
      <c r="B143" s="390"/>
      <c r="C143" s="411"/>
      <c r="D143" s="433"/>
      <c r="E143" s="108"/>
      <c r="F143" s="206">
        <f>F139+F140+F141</f>
        <v>7727</v>
      </c>
      <c r="G143" s="398"/>
      <c r="H143" s="398"/>
      <c r="J143" s="2"/>
    </row>
    <row r="144" spans="1:10" ht="28.5">
      <c r="A144" s="399" t="s">
        <v>272</v>
      </c>
      <c r="B144" s="155" t="s">
        <v>345</v>
      </c>
      <c r="C144" s="19" t="s">
        <v>56</v>
      </c>
      <c r="D144" s="146" t="s">
        <v>120</v>
      </c>
      <c r="E144" s="26"/>
      <c r="F144" s="207">
        <v>1829</v>
      </c>
      <c r="G144" s="428" t="str">
        <f>G129</f>
        <v>от </v>
      </c>
      <c r="H144" s="437">
        <f>F148/15</f>
        <v>769.9333333333333</v>
      </c>
      <c r="J144" s="3"/>
    </row>
    <row r="145" spans="1:10" ht="30" customHeight="1">
      <c r="A145" s="397"/>
      <c r="B145" s="388" t="s">
        <v>352</v>
      </c>
      <c r="C145" s="19" t="s">
        <v>346</v>
      </c>
      <c r="D145" s="147" t="s">
        <v>120</v>
      </c>
      <c r="E145" s="20"/>
      <c r="F145" s="207">
        <v>8856</v>
      </c>
      <c r="G145" s="397"/>
      <c r="H145" s="397"/>
      <c r="J145" s="3"/>
    </row>
    <row r="146" spans="1:10" ht="30" customHeight="1">
      <c r="A146" s="397"/>
      <c r="B146" s="389"/>
      <c r="C146" s="19" t="s">
        <v>58</v>
      </c>
      <c r="D146" s="147" t="s">
        <v>46</v>
      </c>
      <c r="E146" s="20"/>
      <c r="F146" s="207">
        <v>864</v>
      </c>
      <c r="G146" s="397"/>
      <c r="H146" s="397"/>
      <c r="J146" s="3"/>
    </row>
    <row r="147" spans="1:10" ht="12.75">
      <c r="A147" s="397"/>
      <c r="B147" s="389"/>
      <c r="C147" s="410" t="s">
        <v>52</v>
      </c>
      <c r="D147" s="432" t="s">
        <v>122</v>
      </c>
      <c r="E147" s="22"/>
      <c r="F147" s="205" t="s">
        <v>21</v>
      </c>
      <c r="G147" s="397"/>
      <c r="H147" s="397"/>
      <c r="J147" s="2"/>
    </row>
    <row r="148" spans="1:10" ht="23.25" customHeight="1">
      <c r="A148" s="398"/>
      <c r="B148" s="390"/>
      <c r="C148" s="411"/>
      <c r="D148" s="433"/>
      <c r="E148" s="108"/>
      <c r="F148" s="206">
        <f>F144+F145+F146</f>
        <v>11549</v>
      </c>
      <c r="G148" s="398"/>
      <c r="H148" s="398"/>
      <c r="J148" s="2"/>
    </row>
    <row r="149" spans="1:10" ht="28.5">
      <c r="A149" s="399" t="s">
        <v>272</v>
      </c>
      <c r="B149" s="155" t="s">
        <v>342</v>
      </c>
      <c r="C149" s="19" t="s">
        <v>56</v>
      </c>
      <c r="D149" s="146" t="s">
        <v>120</v>
      </c>
      <c r="E149" s="26"/>
      <c r="F149" s="207">
        <v>1829</v>
      </c>
      <c r="G149" s="428" t="str">
        <f>G134</f>
        <v>от </v>
      </c>
      <c r="H149" s="437">
        <f>F153/15</f>
        <v>793.1333333333333</v>
      </c>
      <c r="J149" s="3"/>
    </row>
    <row r="150" spans="1:10" ht="30" customHeight="1">
      <c r="A150" s="397"/>
      <c r="B150" s="388" t="s">
        <v>344</v>
      </c>
      <c r="C150" s="19" t="s">
        <v>343</v>
      </c>
      <c r="D150" s="147" t="s">
        <v>120</v>
      </c>
      <c r="E150" s="20"/>
      <c r="F150" s="207">
        <v>8340</v>
      </c>
      <c r="G150" s="397"/>
      <c r="H150" s="397"/>
      <c r="J150" s="3"/>
    </row>
    <row r="151" spans="1:10" ht="30" customHeight="1">
      <c r="A151" s="397"/>
      <c r="B151" s="389"/>
      <c r="C151" s="19" t="s">
        <v>58</v>
      </c>
      <c r="D151" s="147" t="s">
        <v>42</v>
      </c>
      <c r="E151" s="20"/>
      <c r="F151" s="207">
        <v>1728</v>
      </c>
      <c r="G151" s="397"/>
      <c r="H151" s="397"/>
      <c r="J151" s="3"/>
    </row>
    <row r="152" spans="1:10" ht="12.75">
      <c r="A152" s="397"/>
      <c r="B152" s="389"/>
      <c r="C152" s="410" t="s">
        <v>52</v>
      </c>
      <c r="D152" s="432" t="s">
        <v>122</v>
      </c>
      <c r="E152" s="22"/>
      <c r="F152" s="205" t="s">
        <v>21</v>
      </c>
      <c r="G152" s="397"/>
      <c r="H152" s="397"/>
      <c r="J152" s="2"/>
    </row>
    <row r="153" spans="1:10" ht="24" customHeight="1">
      <c r="A153" s="398"/>
      <c r="B153" s="390"/>
      <c r="C153" s="411"/>
      <c r="D153" s="433"/>
      <c r="E153" s="108"/>
      <c r="F153" s="206">
        <f>F149+F150+F151</f>
        <v>11897</v>
      </c>
      <c r="G153" s="398"/>
      <c r="H153" s="398"/>
      <c r="J153" s="2"/>
    </row>
    <row r="154" spans="1:10" ht="19.5">
      <c r="A154" s="396" t="s">
        <v>274</v>
      </c>
      <c r="B154" s="151" t="s">
        <v>331</v>
      </c>
      <c r="C154" s="38" t="s">
        <v>48</v>
      </c>
      <c r="D154" s="146" t="s">
        <v>111</v>
      </c>
      <c r="E154" s="115"/>
      <c r="F154" s="231">
        <v>1587</v>
      </c>
      <c r="G154" s="428" t="s">
        <v>252</v>
      </c>
      <c r="H154" s="364">
        <v>441</v>
      </c>
      <c r="J154" s="3"/>
    </row>
    <row r="155" spans="1:10" ht="28.5">
      <c r="A155" s="397"/>
      <c r="B155" s="388" t="s">
        <v>8</v>
      </c>
      <c r="C155" s="92" t="s">
        <v>246</v>
      </c>
      <c r="D155" s="146" t="s">
        <v>249</v>
      </c>
      <c r="E155" s="103"/>
      <c r="F155" s="117">
        <v>4428</v>
      </c>
      <c r="G155" s="397"/>
      <c r="H155" s="365"/>
      <c r="J155" s="3"/>
    </row>
    <row r="156" spans="1:10" ht="28.5">
      <c r="A156" s="397"/>
      <c r="B156" s="388"/>
      <c r="C156" s="326" t="s">
        <v>270</v>
      </c>
      <c r="D156" s="146" t="s">
        <v>249</v>
      </c>
      <c r="E156" s="103"/>
      <c r="F156" s="117">
        <v>4175</v>
      </c>
      <c r="G156" s="397"/>
      <c r="H156" s="365"/>
      <c r="J156" s="3"/>
    </row>
    <row r="157" spans="1:10" ht="14.25">
      <c r="A157" s="397"/>
      <c r="B157" s="388"/>
      <c r="C157" s="19" t="s">
        <v>58</v>
      </c>
      <c r="D157" s="147" t="s">
        <v>20</v>
      </c>
      <c r="E157" s="325"/>
      <c r="F157" s="207">
        <v>864</v>
      </c>
      <c r="G157" s="397"/>
      <c r="H157" s="365"/>
      <c r="J157" s="3"/>
    </row>
    <row r="158" spans="1:10" ht="21.75" customHeight="1">
      <c r="A158" s="397"/>
      <c r="B158" s="388"/>
      <c r="C158" s="410" t="s">
        <v>52</v>
      </c>
      <c r="D158" s="421" t="s">
        <v>251</v>
      </c>
      <c r="E158" s="102"/>
      <c r="F158" s="233" t="s">
        <v>21</v>
      </c>
      <c r="G158" s="397"/>
      <c r="H158" s="365"/>
      <c r="J158" s="3"/>
    </row>
    <row r="159" spans="1:10" ht="21.75" customHeight="1">
      <c r="A159" s="398"/>
      <c r="B159" s="354"/>
      <c r="C159" s="411"/>
      <c r="D159" s="408"/>
      <c r="E159" s="102"/>
      <c r="F159" s="232">
        <v>6626</v>
      </c>
      <c r="G159" s="398"/>
      <c r="H159" s="367"/>
      <c r="J159" s="3"/>
    </row>
    <row r="160" spans="1:10" ht="30" customHeight="1">
      <c r="A160" s="399" t="s">
        <v>272</v>
      </c>
      <c r="B160" s="156" t="s">
        <v>330</v>
      </c>
      <c r="C160" s="122" t="s">
        <v>100</v>
      </c>
      <c r="D160" s="168" t="s">
        <v>120</v>
      </c>
      <c r="E160" s="123"/>
      <c r="F160" s="234">
        <v>1829</v>
      </c>
      <c r="G160" s="417" t="str">
        <f>G149</f>
        <v>от </v>
      </c>
      <c r="H160" s="357">
        <f>F164/15</f>
        <v>457.53333333333336</v>
      </c>
      <c r="J160" s="3"/>
    </row>
    <row r="161" spans="1:10" ht="30" customHeight="1">
      <c r="A161" s="397"/>
      <c r="B161" s="391" t="s">
        <v>161</v>
      </c>
      <c r="C161" s="37" t="s">
        <v>98</v>
      </c>
      <c r="D161" s="169" t="s">
        <v>120</v>
      </c>
      <c r="E161" s="42"/>
      <c r="F161" s="234">
        <v>4170</v>
      </c>
      <c r="G161" s="397"/>
      <c r="H161" s="397"/>
      <c r="J161" s="3"/>
    </row>
    <row r="162" spans="1:10" ht="30" customHeight="1">
      <c r="A162" s="397"/>
      <c r="B162" s="389"/>
      <c r="C162" s="61" t="s">
        <v>99</v>
      </c>
      <c r="D162" s="158" t="s">
        <v>46</v>
      </c>
      <c r="E162" s="58"/>
      <c r="F162" s="208">
        <v>864</v>
      </c>
      <c r="G162" s="397"/>
      <c r="H162" s="397"/>
      <c r="J162" s="3"/>
    </row>
    <row r="163" spans="1:10" ht="30" customHeight="1">
      <c r="A163" s="397"/>
      <c r="B163" s="389"/>
      <c r="C163" s="392" t="s">
        <v>52</v>
      </c>
      <c r="D163" s="360" t="s">
        <v>122</v>
      </c>
      <c r="E163" s="43"/>
      <c r="F163" s="235" t="s">
        <v>21</v>
      </c>
      <c r="G163" s="397"/>
      <c r="H163" s="397"/>
      <c r="J163" s="3"/>
    </row>
    <row r="164" spans="1:10" ht="18.75" thickBot="1">
      <c r="A164" s="409"/>
      <c r="B164" s="381"/>
      <c r="C164" s="441"/>
      <c r="D164" s="409"/>
      <c r="E164" s="255"/>
      <c r="F164" s="254">
        <f>F160+F161+F162</f>
        <v>6863</v>
      </c>
      <c r="G164" s="409"/>
      <c r="H164" s="409"/>
      <c r="J164" s="3"/>
    </row>
    <row r="165" spans="1:10" ht="15" customHeight="1">
      <c r="A165" s="355" t="s">
        <v>264</v>
      </c>
      <c r="B165" s="405"/>
      <c r="C165" s="405"/>
      <c r="D165" s="405"/>
      <c r="E165" s="405"/>
      <c r="F165" s="405"/>
      <c r="G165" s="405"/>
      <c r="H165" s="406"/>
      <c r="J165" s="3"/>
    </row>
    <row r="166" spans="1:10" ht="24.75" customHeight="1">
      <c r="A166" s="363" t="s">
        <v>274</v>
      </c>
      <c r="B166" s="141" t="s">
        <v>0</v>
      </c>
      <c r="C166" s="45" t="s">
        <v>103</v>
      </c>
      <c r="D166" s="143" t="s">
        <v>123</v>
      </c>
      <c r="E166" s="43"/>
      <c r="F166" s="200">
        <v>2652</v>
      </c>
      <c r="G166" s="417" t="s">
        <v>252</v>
      </c>
      <c r="H166" s="357">
        <f>F171/20</f>
        <v>670.1</v>
      </c>
      <c r="J166" s="3"/>
    </row>
    <row r="167" spans="1:10" ht="24.75" customHeight="1">
      <c r="A167" s="397"/>
      <c r="B167" s="142" t="s">
        <v>1</v>
      </c>
      <c r="C167" s="37" t="s">
        <v>253</v>
      </c>
      <c r="D167" s="131" t="s">
        <v>123</v>
      </c>
      <c r="E167" s="44"/>
      <c r="F167" s="234">
        <v>10183</v>
      </c>
      <c r="G167" s="397"/>
      <c r="H167" s="397"/>
      <c r="J167" s="6"/>
    </row>
    <row r="168" spans="1:10" ht="30" customHeight="1">
      <c r="A168" s="397"/>
      <c r="B168" s="391" t="s">
        <v>354</v>
      </c>
      <c r="C168" s="38" t="s">
        <v>104</v>
      </c>
      <c r="D168" s="132" t="s">
        <v>149</v>
      </c>
      <c r="E168" s="44"/>
      <c r="F168" s="234">
        <v>567</v>
      </c>
      <c r="G168" s="397"/>
      <c r="H168" s="397"/>
      <c r="J168" s="3"/>
    </row>
    <row r="169" spans="1:10" ht="30" customHeight="1">
      <c r="A169" s="397"/>
      <c r="B169" s="391"/>
      <c r="C169" s="38" t="s">
        <v>280</v>
      </c>
      <c r="D169" s="132" t="s">
        <v>281</v>
      </c>
      <c r="E169" s="44"/>
      <c r="F169" s="234">
        <v>2910</v>
      </c>
      <c r="G169" s="397"/>
      <c r="H169" s="397"/>
      <c r="J169" s="2"/>
    </row>
    <row r="170" spans="1:10" ht="30" customHeight="1">
      <c r="A170" s="397"/>
      <c r="B170" s="391"/>
      <c r="C170" s="481"/>
      <c r="D170" s="360" t="s">
        <v>119</v>
      </c>
      <c r="E170" s="44"/>
      <c r="F170" s="235" t="s">
        <v>21</v>
      </c>
      <c r="G170" s="397"/>
      <c r="H170" s="397"/>
      <c r="J170" s="2"/>
    </row>
    <row r="171" spans="1:10" ht="30" customHeight="1">
      <c r="A171" s="398"/>
      <c r="B171" s="440"/>
      <c r="C171" s="482"/>
      <c r="D171" s="398"/>
      <c r="E171" s="44"/>
      <c r="F171" s="329">
        <f>F166+F167+F168</f>
        <v>13402</v>
      </c>
      <c r="G171" s="398"/>
      <c r="H171" s="398"/>
      <c r="J171" s="2"/>
    </row>
    <row r="172" spans="1:10" ht="24.75" customHeight="1">
      <c r="A172" s="363" t="s">
        <v>274</v>
      </c>
      <c r="B172" s="141" t="s">
        <v>255</v>
      </c>
      <c r="C172" s="105" t="s">
        <v>103</v>
      </c>
      <c r="D172" s="129" t="s">
        <v>123</v>
      </c>
      <c r="E172" s="130"/>
      <c r="F172" s="342">
        <v>2652</v>
      </c>
      <c r="G172" s="417" t="s">
        <v>252</v>
      </c>
      <c r="H172" s="357">
        <f>F176/20</f>
        <v>670.1</v>
      </c>
      <c r="J172" s="2"/>
    </row>
    <row r="173" spans="1:10" ht="24.75" customHeight="1">
      <c r="A173" s="397"/>
      <c r="B173" s="142" t="s">
        <v>256</v>
      </c>
      <c r="C173" s="37" t="s">
        <v>257</v>
      </c>
      <c r="D173" s="143" t="s">
        <v>123</v>
      </c>
      <c r="E173" s="133"/>
      <c r="F173" s="234">
        <v>10183</v>
      </c>
      <c r="G173" s="397"/>
      <c r="H173" s="397"/>
      <c r="J173" s="2"/>
    </row>
    <row r="174" spans="1:10" ht="30" customHeight="1">
      <c r="A174" s="397"/>
      <c r="B174" s="391" t="s">
        <v>268</v>
      </c>
      <c r="C174" s="38" t="s">
        <v>104</v>
      </c>
      <c r="D174" s="132" t="s">
        <v>149</v>
      </c>
      <c r="E174" s="133"/>
      <c r="F174" s="234">
        <v>567</v>
      </c>
      <c r="G174" s="397"/>
      <c r="H174" s="397"/>
      <c r="J174" s="2"/>
    </row>
    <row r="175" spans="1:10" ht="30" customHeight="1">
      <c r="A175" s="397"/>
      <c r="B175" s="389"/>
      <c r="C175" s="481"/>
      <c r="D175" s="360" t="s">
        <v>119</v>
      </c>
      <c r="E175" s="133"/>
      <c r="F175" s="236" t="s">
        <v>62</v>
      </c>
      <c r="G175" s="397"/>
      <c r="H175" s="397"/>
      <c r="J175" s="2"/>
    </row>
    <row r="176" spans="1:10" ht="44.25" customHeight="1">
      <c r="A176" s="398"/>
      <c r="B176" s="390"/>
      <c r="C176" s="482"/>
      <c r="D176" s="398"/>
      <c r="E176" s="134"/>
      <c r="F176" s="329">
        <f>F172+F173+F174</f>
        <v>13402</v>
      </c>
      <c r="G176" s="398"/>
      <c r="H176" s="398"/>
      <c r="J176" s="2"/>
    </row>
    <row r="177" spans="1:10" ht="24.75" customHeight="1">
      <c r="A177" s="363" t="s">
        <v>272</v>
      </c>
      <c r="B177" s="112" t="s">
        <v>2</v>
      </c>
      <c r="C177" s="373" t="s">
        <v>333</v>
      </c>
      <c r="D177" s="170" t="s">
        <v>124</v>
      </c>
      <c r="E177" s="26">
        <v>15.98</v>
      </c>
      <c r="F177" s="203">
        <v>823</v>
      </c>
      <c r="G177" s="417" t="s">
        <v>252</v>
      </c>
      <c r="H177" s="357">
        <f>F186/20</f>
        <v>1010.55</v>
      </c>
      <c r="J177" s="2"/>
    </row>
    <row r="178" spans="1:10" ht="24.75" customHeight="1">
      <c r="A178" s="397"/>
      <c r="B178" s="18" t="s">
        <v>3</v>
      </c>
      <c r="C178" s="374"/>
      <c r="D178" s="171" t="s">
        <v>123</v>
      </c>
      <c r="E178" s="24">
        <v>75.62</v>
      </c>
      <c r="F178" s="111">
        <v>3871</v>
      </c>
      <c r="G178" s="397"/>
      <c r="H178" s="397"/>
      <c r="J178" s="2"/>
    </row>
    <row r="179" spans="1:10" ht="30" customHeight="1">
      <c r="A179" s="397"/>
      <c r="B179" s="391" t="s">
        <v>269</v>
      </c>
      <c r="C179" s="277" t="s">
        <v>254</v>
      </c>
      <c r="D179" s="172" t="s">
        <v>198</v>
      </c>
      <c r="E179" s="98">
        <v>94.25</v>
      </c>
      <c r="F179" s="100">
        <v>5371</v>
      </c>
      <c r="G179" s="397"/>
      <c r="H179" s="397"/>
      <c r="J179" s="2"/>
    </row>
    <row r="180" spans="1:10" ht="24.75" customHeight="1">
      <c r="A180" s="397"/>
      <c r="B180" s="389"/>
      <c r="C180" s="270"/>
      <c r="D180" s="171" t="s">
        <v>123</v>
      </c>
      <c r="E180" s="24">
        <v>276.9</v>
      </c>
      <c r="F180" s="111">
        <v>15773</v>
      </c>
      <c r="G180" s="397"/>
      <c r="H180" s="397"/>
      <c r="J180" s="2"/>
    </row>
    <row r="181" spans="1:10" ht="24.75" customHeight="1">
      <c r="A181" s="397"/>
      <c r="B181" s="389"/>
      <c r="C181" s="261" t="s">
        <v>104</v>
      </c>
      <c r="D181" s="132" t="s">
        <v>149</v>
      </c>
      <c r="E181" s="20">
        <v>35.68</v>
      </c>
      <c r="F181" s="234">
        <v>567</v>
      </c>
      <c r="G181" s="397"/>
      <c r="H181" s="397"/>
      <c r="I181" s="106"/>
      <c r="J181" s="107"/>
    </row>
    <row r="182" spans="1:108" ht="30" customHeight="1" thickBot="1">
      <c r="A182" s="397"/>
      <c r="B182" s="389"/>
      <c r="C182" s="278" t="s">
        <v>199</v>
      </c>
      <c r="D182" s="195" t="s">
        <v>125</v>
      </c>
      <c r="E182" s="58">
        <v>28.12</v>
      </c>
      <c r="F182" s="204">
        <v>1458</v>
      </c>
      <c r="G182" s="397"/>
      <c r="H182" s="397"/>
      <c r="I182" s="106"/>
      <c r="J182" s="107"/>
      <c r="K182" s="427"/>
      <c r="L182" s="427"/>
      <c r="M182" s="427"/>
      <c r="N182" s="427"/>
      <c r="O182" s="427"/>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row>
    <row r="183" spans="1:108" s="99" customFormat="1" ht="30" customHeight="1">
      <c r="A183" s="397"/>
      <c r="B183" s="389"/>
      <c r="C183" s="279"/>
      <c r="D183" s="173" t="s">
        <v>126</v>
      </c>
      <c r="E183" s="64">
        <v>117.69</v>
      </c>
      <c r="F183" s="237">
        <v>6095</v>
      </c>
      <c r="G183" s="397"/>
      <c r="H183" s="397"/>
      <c r="I183" s="106"/>
      <c r="J183" s="107"/>
      <c r="K183" s="427"/>
      <c r="L183" s="427"/>
      <c r="M183" s="427"/>
      <c r="N183" s="427"/>
      <c r="O183" s="427"/>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row>
    <row r="184" spans="1:10" s="2" customFormat="1" ht="24.75" customHeight="1">
      <c r="A184" s="397"/>
      <c r="B184" s="389"/>
      <c r="C184" s="38" t="s">
        <v>280</v>
      </c>
      <c r="D184" s="132" t="s">
        <v>281</v>
      </c>
      <c r="E184" s="44"/>
      <c r="F184" s="234">
        <v>2910</v>
      </c>
      <c r="G184" s="397"/>
      <c r="H184" s="397"/>
      <c r="I184" s="106"/>
      <c r="J184" s="107"/>
    </row>
    <row r="185" spans="1:8" s="2" customFormat="1" ht="21">
      <c r="A185" s="397"/>
      <c r="B185" s="389"/>
      <c r="C185" s="394" t="s">
        <v>355</v>
      </c>
      <c r="D185" s="432" t="s">
        <v>127</v>
      </c>
      <c r="E185" s="22"/>
      <c r="F185" s="236" t="s">
        <v>62</v>
      </c>
      <c r="G185" s="397"/>
      <c r="H185" s="397"/>
    </row>
    <row r="186" spans="1:10" s="2" customFormat="1" ht="18">
      <c r="A186" s="398"/>
      <c r="B186" s="390"/>
      <c r="C186" s="395"/>
      <c r="D186" s="398"/>
      <c r="E186" s="108"/>
      <c r="F186" s="206">
        <f>F178+F180+F181</f>
        <v>20211</v>
      </c>
      <c r="G186" s="398"/>
      <c r="H186" s="398"/>
      <c r="J186" s="3"/>
    </row>
    <row r="187" spans="1:10" s="2" customFormat="1" ht="30" customHeight="1">
      <c r="A187" s="363" t="s">
        <v>272</v>
      </c>
      <c r="B187" s="149" t="s">
        <v>201</v>
      </c>
      <c r="C187" s="105" t="s">
        <v>333</v>
      </c>
      <c r="D187" s="170" t="s">
        <v>124</v>
      </c>
      <c r="E187" s="26">
        <v>15.98</v>
      </c>
      <c r="F187" s="203">
        <v>823</v>
      </c>
      <c r="G187" s="370" t="str">
        <f>G160</f>
        <v>от </v>
      </c>
      <c r="H187" s="437">
        <f>F195/20</f>
        <v>1010.55</v>
      </c>
      <c r="J187" s="3"/>
    </row>
    <row r="188" spans="1:108" s="93" customFormat="1" ht="24.75" customHeight="1" thickBot="1">
      <c r="A188" s="397"/>
      <c r="B188" s="150" t="s">
        <v>59</v>
      </c>
      <c r="C188" s="144"/>
      <c r="D188" s="171" t="s">
        <v>123</v>
      </c>
      <c r="E188" s="24">
        <v>75.62</v>
      </c>
      <c r="F188" s="111">
        <v>3871</v>
      </c>
      <c r="G188" s="397"/>
      <c r="H188" s="438"/>
      <c r="I188" s="2"/>
      <c r="J188" s="3"/>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row>
    <row r="189" spans="1:10" s="2" customFormat="1" ht="30" customHeight="1">
      <c r="A189" s="397"/>
      <c r="B189" s="382" t="s">
        <v>60</v>
      </c>
      <c r="C189" s="373" t="s">
        <v>61</v>
      </c>
      <c r="D189" s="170" t="s">
        <v>198</v>
      </c>
      <c r="E189" s="26">
        <v>94.25</v>
      </c>
      <c r="F189" s="100">
        <v>5371</v>
      </c>
      <c r="G189" s="397"/>
      <c r="H189" s="438"/>
      <c r="J189" s="3"/>
    </row>
    <row r="190" spans="1:8" s="2" customFormat="1" ht="30" customHeight="1">
      <c r="A190" s="397"/>
      <c r="B190" s="389"/>
      <c r="C190" s="374"/>
      <c r="D190" s="349" t="s">
        <v>123</v>
      </c>
      <c r="E190" s="20">
        <v>276.9</v>
      </c>
      <c r="F190" s="203">
        <v>15773</v>
      </c>
      <c r="G190" s="397"/>
      <c r="H190" s="438"/>
    </row>
    <row r="191" spans="1:108" s="93" customFormat="1" ht="15.75" thickBot="1">
      <c r="A191" s="397"/>
      <c r="B191" s="389"/>
      <c r="C191" s="38" t="s">
        <v>104</v>
      </c>
      <c r="D191" s="132" t="s">
        <v>149</v>
      </c>
      <c r="E191" s="20">
        <v>35.68</v>
      </c>
      <c r="F191" s="234">
        <v>567</v>
      </c>
      <c r="G191" s="397"/>
      <c r="H191" s="438"/>
      <c r="I191" s="106"/>
      <c r="J191" s="106"/>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row>
    <row r="192" spans="1:108" ht="30" customHeight="1">
      <c r="A192" s="397"/>
      <c r="B192" s="389"/>
      <c r="C192" s="498" t="s">
        <v>199</v>
      </c>
      <c r="D192" s="195" t="s">
        <v>125</v>
      </c>
      <c r="E192" s="58">
        <v>28.12</v>
      </c>
      <c r="F192" s="204">
        <v>1458</v>
      </c>
      <c r="G192" s="397"/>
      <c r="H192" s="438"/>
      <c r="I192" s="4"/>
      <c r="J192" s="106"/>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row>
    <row r="193" spans="1:108" ht="30" customHeight="1">
      <c r="A193" s="397"/>
      <c r="B193" s="389"/>
      <c r="C193" s="499"/>
      <c r="D193" s="173" t="s">
        <v>126</v>
      </c>
      <c r="E193" s="64">
        <v>117.69</v>
      </c>
      <c r="F193" s="237">
        <v>6095</v>
      </c>
      <c r="G193" s="397"/>
      <c r="H193" s="438"/>
      <c r="J193" s="94"/>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row>
    <row r="194" spans="1:10" ht="21">
      <c r="A194" s="397"/>
      <c r="B194" s="389"/>
      <c r="C194" s="394" t="s">
        <v>250</v>
      </c>
      <c r="D194" s="432" t="s">
        <v>127</v>
      </c>
      <c r="E194" s="22"/>
      <c r="F194" s="236" t="s">
        <v>62</v>
      </c>
      <c r="G194" s="397"/>
      <c r="H194" s="438"/>
      <c r="J194" s="2"/>
    </row>
    <row r="195" spans="1:10" ht="18">
      <c r="A195" s="398"/>
      <c r="B195" s="390"/>
      <c r="C195" s="395"/>
      <c r="D195" s="433"/>
      <c r="E195" s="108"/>
      <c r="F195" s="206">
        <f>F188+F190+F191</f>
        <v>20211</v>
      </c>
      <c r="G195" s="398"/>
      <c r="H195" s="439"/>
      <c r="J195" s="2"/>
    </row>
    <row r="196" spans="1:10" ht="24.75" customHeight="1">
      <c r="A196" s="399" t="s">
        <v>271</v>
      </c>
      <c r="B196" s="135" t="s">
        <v>200</v>
      </c>
      <c r="C196" s="45" t="s">
        <v>103</v>
      </c>
      <c r="D196" s="143" t="s">
        <v>123</v>
      </c>
      <c r="E196" s="20">
        <v>46.55</v>
      </c>
      <c r="F196" s="207">
        <v>2652</v>
      </c>
      <c r="G196" s="428" t="str">
        <f>G187</f>
        <v>от </v>
      </c>
      <c r="H196" s="437">
        <f>F201/20</f>
        <v>420.85</v>
      </c>
      <c r="J196" s="2"/>
    </row>
    <row r="197" spans="1:10" ht="24.75" customHeight="1">
      <c r="A197" s="397"/>
      <c r="B197" s="136" t="s">
        <v>63</v>
      </c>
      <c r="C197" s="373" t="s">
        <v>64</v>
      </c>
      <c r="D197" s="348" t="s">
        <v>166</v>
      </c>
      <c r="E197" s="344">
        <v>48.07</v>
      </c>
      <c r="F197" s="207">
        <v>2740</v>
      </c>
      <c r="G197" s="397"/>
      <c r="H197" s="397"/>
      <c r="J197" s="3"/>
    </row>
    <row r="198" spans="1:10" ht="14.25">
      <c r="A198" s="397"/>
      <c r="B198" s="382" t="s">
        <v>65</v>
      </c>
      <c r="C198" s="374"/>
      <c r="D198" s="174" t="s">
        <v>167</v>
      </c>
      <c r="E198" s="47">
        <v>91.26</v>
      </c>
      <c r="F198" s="201">
        <v>5198</v>
      </c>
      <c r="G198" s="397"/>
      <c r="H198" s="397"/>
      <c r="J198" s="3"/>
    </row>
    <row r="199" spans="1:10" ht="15">
      <c r="A199" s="397"/>
      <c r="B199" s="389"/>
      <c r="C199" s="38" t="s">
        <v>104</v>
      </c>
      <c r="D199" s="132" t="s">
        <v>149</v>
      </c>
      <c r="E199" s="48"/>
      <c r="F199" s="234">
        <v>567</v>
      </c>
      <c r="G199" s="397"/>
      <c r="H199" s="397"/>
      <c r="J199" s="3"/>
    </row>
    <row r="200" spans="1:10" ht="30" customHeight="1">
      <c r="A200" s="397"/>
      <c r="B200" s="389"/>
      <c r="C200" s="443"/>
      <c r="D200" s="432" t="s">
        <v>127</v>
      </c>
      <c r="E200" s="22"/>
      <c r="F200" s="236" t="s">
        <v>62</v>
      </c>
      <c r="G200" s="397"/>
      <c r="H200" s="397"/>
      <c r="J200" s="7"/>
    </row>
    <row r="201" spans="1:10" ht="45" customHeight="1">
      <c r="A201" s="398"/>
      <c r="B201" s="390"/>
      <c r="C201" s="444"/>
      <c r="D201" s="433"/>
      <c r="E201" s="108"/>
      <c r="F201" s="206">
        <f>F196+F198+F199</f>
        <v>8417</v>
      </c>
      <c r="G201" s="398"/>
      <c r="H201" s="398"/>
      <c r="J201" s="7"/>
    </row>
    <row r="202" spans="1:10" ht="24.75" customHeight="1">
      <c r="A202" s="399" t="s">
        <v>271</v>
      </c>
      <c r="B202" s="135" t="s">
        <v>202</v>
      </c>
      <c r="C202" s="45" t="str">
        <f>C214</f>
        <v>Primer Universale (грунтовка)</v>
      </c>
      <c r="D202" s="143" t="s">
        <v>123</v>
      </c>
      <c r="E202" s="20"/>
      <c r="F202" s="207">
        <v>2652</v>
      </c>
      <c r="G202" s="428" t="str">
        <f>G196</f>
        <v>от </v>
      </c>
      <c r="H202" s="437">
        <f>F208/20</f>
        <v>495.9</v>
      </c>
      <c r="J202" s="3"/>
    </row>
    <row r="203" spans="1:10" ht="24.75" customHeight="1">
      <c r="A203" s="397"/>
      <c r="B203" s="136" t="s">
        <v>66</v>
      </c>
      <c r="C203" s="373" t="s">
        <v>67</v>
      </c>
      <c r="D203" s="379" t="s">
        <v>123</v>
      </c>
      <c r="E203" s="26">
        <v>117.58</v>
      </c>
      <c r="F203" s="428">
        <v>6699</v>
      </c>
      <c r="G203" s="397"/>
      <c r="H203" s="397"/>
      <c r="J203" s="2"/>
    </row>
    <row r="204" spans="1:10" ht="14.25">
      <c r="A204" s="397"/>
      <c r="B204" s="382" t="s">
        <v>68</v>
      </c>
      <c r="C204" s="374"/>
      <c r="D204" s="398"/>
      <c r="E204" s="24"/>
      <c r="F204" s="398"/>
      <c r="G204" s="397"/>
      <c r="H204" s="397"/>
      <c r="J204" s="3"/>
    </row>
    <row r="205" spans="1:10" ht="15">
      <c r="A205" s="397"/>
      <c r="B205" s="389"/>
      <c r="C205" s="38" t="s">
        <v>104</v>
      </c>
      <c r="D205" s="132" t="s">
        <v>149</v>
      </c>
      <c r="E205" s="36">
        <v>9.94</v>
      </c>
      <c r="F205" s="234">
        <v>567</v>
      </c>
      <c r="G205" s="397"/>
      <c r="H205" s="397"/>
      <c r="J205" s="3"/>
    </row>
    <row r="206" spans="1:10" ht="30" customHeight="1">
      <c r="A206" s="397"/>
      <c r="B206" s="389"/>
      <c r="C206" s="61" t="s">
        <v>358</v>
      </c>
      <c r="D206" s="165" t="s">
        <v>55</v>
      </c>
      <c r="E206" s="62"/>
      <c r="F206" s="226">
        <v>1303</v>
      </c>
      <c r="G206" s="397"/>
      <c r="H206" s="397"/>
      <c r="J206" s="2"/>
    </row>
    <row r="207" spans="1:10" ht="30" customHeight="1">
      <c r="A207" s="397"/>
      <c r="B207" s="389"/>
      <c r="C207" s="373"/>
      <c r="D207" s="435" t="s">
        <v>127</v>
      </c>
      <c r="E207" s="26"/>
      <c r="F207" s="236" t="s">
        <v>62</v>
      </c>
      <c r="G207" s="397"/>
      <c r="H207" s="397"/>
      <c r="J207" s="3"/>
    </row>
    <row r="208" spans="1:10" ht="18">
      <c r="A208" s="398"/>
      <c r="B208" s="390"/>
      <c r="C208" s="374"/>
      <c r="D208" s="436"/>
      <c r="E208" s="24"/>
      <c r="F208" s="206">
        <f>F202+F203+F205</f>
        <v>9918</v>
      </c>
      <c r="G208" s="398"/>
      <c r="H208" s="398"/>
      <c r="J208" s="3"/>
    </row>
    <row r="209" spans="1:10" ht="30" customHeight="1">
      <c r="A209" s="363" t="s">
        <v>274</v>
      </c>
      <c r="B209" s="157" t="s">
        <v>203</v>
      </c>
      <c r="C209" s="49" t="s">
        <v>103</v>
      </c>
      <c r="D209" s="175" t="s">
        <v>123</v>
      </c>
      <c r="E209" s="42"/>
      <c r="F209" s="234">
        <v>2652</v>
      </c>
      <c r="G209" s="417" t="s">
        <v>181</v>
      </c>
      <c r="H209" s="357">
        <f>F213/20</f>
        <v>670.1</v>
      </c>
      <c r="J209" s="2"/>
    </row>
    <row r="210" spans="1:10" ht="18">
      <c r="A210" s="397"/>
      <c r="B210" s="137" t="s">
        <v>101</v>
      </c>
      <c r="C210" s="49" t="s">
        <v>102</v>
      </c>
      <c r="D210" s="175" t="s">
        <v>123</v>
      </c>
      <c r="E210" s="42">
        <v>178.75</v>
      </c>
      <c r="F210" s="234">
        <v>10183</v>
      </c>
      <c r="G210" s="397"/>
      <c r="H210" s="397"/>
      <c r="J210" s="2"/>
    </row>
    <row r="211" spans="1:10" ht="15">
      <c r="A211" s="397"/>
      <c r="B211" s="391" t="s">
        <v>336</v>
      </c>
      <c r="C211" s="38" t="s">
        <v>104</v>
      </c>
      <c r="D211" s="132" t="s">
        <v>149</v>
      </c>
      <c r="E211" s="36">
        <v>9.94</v>
      </c>
      <c r="F211" s="234">
        <v>567</v>
      </c>
      <c r="G211" s="397"/>
      <c r="H211" s="397"/>
      <c r="J211" s="2"/>
    </row>
    <row r="212" spans="1:10" ht="30" customHeight="1">
      <c r="A212" s="397"/>
      <c r="B212" s="389"/>
      <c r="C212" s="50"/>
      <c r="D212" s="176"/>
      <c r="E212" s="41"/>
      <c r="F212" s="239" t="s">
        <v>105</v>
      </c>
      <c r="G212" s="397"/>
      <c r="H212" s="397"/>
      <c r="J212" s="2"/>
    </row>
    <row r="213" spans="1:10" ht="35.25" customHeight="1" thickBot="1">
      <c r="A213" s="409"/>
      <c r="B213" s="381"/>
      <c r="C213" s="251"/>
      <c r="D213" s="252"/>
      <c r="E213" s="253"/>
      <c r="F213" s="254">
        <f>F209+F210+F211</f>
        <v>13402</v>
      </c>
      <c r="G213" s="409"/>
      <c r="H213" s="409"/>
      <c r="J213" s="2"/>
    </row>
    <row r="214" spans="1:10" ht="30" customHeight="1">
      <c r="A214" s="363" t="s">
        <v>274</v>
      </c>
      <c r="B214" s="331" t="s">
        <v>334</v>
      </c>
      <c r="C214" s="49" t="s">
        <v>103</v>
      </c>
      <c r="D214" s="334" t="s">
        <v>123</v>
      </c>
      <c r="E214" s="42"/>
      <c r="F214" s="234">
        <f>F202</f>
        <v>2652</v>
      </c>
      <c r="G214" s="417" t="str">
        <f>G202</f>
        <v>от </v>
      </c>
      <c r="H214" s="364">
        <f>F214/20+F215/30+F216/30</f>
        <v>515.6666666666666</v>
      </c>
      <c r="J214" s="2"/>
    </row>
    <row r="215" spans="1:10" ht="30" customHeight="1">
      <c r="A215" s="397"/>
      <c r="B215" s="332" t="s">
        <v>335</v>
      </c>
      <c r="C215" s="333" t="s">
        <v>337</v>
      </c>
      <c r="D215" s="334" t="s">
        <v>338</v>
      </c>
      <c r="E215" s="42">
        <v>178.75</v>
      </c>
      <c r="F215" s="330">
        <v>10925</v>
      </c>
      <c r="G215" s="397"/>
      <c r="H215" s="365"/>
      <c r="J215" s="2"/>
    </row>
    <row r="216" spans="1:10" ht="15">
      <c r="A216" s="397"/>
      <c r="B216" s="375" t="s">
        <v>155</v>
      </c>
      <c r="C216" s="38" t="s">
        <v>104</v>
      </c>
      <c r="D216" s="132" t="s">
        <v>149</v>
      </c>
      <c r="E216" s="36">
        <v>9.94</v>
      </c>
      <c r="F216" s="234">
        <v>567</v>
      </c>
      <c r="G216" s="397"/>
      <c r="H216" s="365"/>
      <c r="J216" s="2"/>
    </row>
    <row r="217" spans="1:10" ht="30" customHeight="1">
      <c r="A217" s="397"/>
      <c r="B217" s="361"/>
      <c r="C217" s="50"/>
      <c r="D217" s="176"/>
      <c r="E217" s="41"/>
      <c r="F217" s="239" t="s">
        <v>105</v>
      </c>
      <c r="G217" s="397"/>
      <c r="H217" s="365"/>
      <c r="J217" s="2"/>
    </row>
    <row r="218" spans="1:10" ht="36.75" customHeight="1" thickBot="1">
      <c r="A218" s="409"/>
      <c r="B218" s="362"/>
      <c r="C218" s="251"/>
      <c r="D218" s="252"/>
      <c r="E218" s="253"/>
      <c r="F218" s="254">
        <f>F214+F215+F216</f>
        <v>14144</v>
      </c>
      <c r="G218" s="409"/>
      <c r="H218" s="366"/>
      <c r="J218" s="2"/>
    </row>
    <row r="219" spans="1:10" ht="15" customHeight="1">
      <c r="A219" s="479" t="s">
        <v>319</v>
      </c>
      <c r="B219" s="405"/>
      <c r="C219" s="405"/>
      <c r="D219" s="405"/>
      <c r="E219" s="405"/>
      <c r="F219" s="405"/>
      <c r="G219" s="405"/>
      <c r="H219" s="406"/>
      <c r="J219" s="2"/>
    </row>
    <row r="220" spans="1:177" s="93" customFormat="1" ht="30" customHeight="1" thickBot="1">
      <c r="A220" s="399" t="s">
        <v>271</v>
      </c>
      <c r="B220" s="149" t="s">
        <v>205</v>
      </c>
      <c r="C220" s="45" t="s">
        <v>69</v>
      </c>
      <c r="D220" s="143" t="s">
        <v>111</v>
      </c>
      <c r="E220" s="20"/>
      <c r="F220" s="240">
        <v>1587</v>
      </c>
      <c r="G220" s="449" t="str">
        <f>G214</f>
        <v>от </v>
      </c>
      <c r="H220" s="464">
        <f>F220/20+F221/6+F223/15+F224/15</f>
        <v>427.6166666666666</v>
      </c>
      <c r="I220" s="427"/>
      <c r="J220" s="106"/>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row>
    <row r="221" spans="1:177" ht="30" customHeight="1">
      <c r="A221" s="397"/>
      <c r="B221" s="382" t="s">
        <v>70</v>
      </c>
      <c r="C221" s="45" t="s">
        <v>204</v>
      </c>
      <c r="D221" s="143" t="s">
        <v>128</v>
      </c>
      <c r="E221" s="20"/>
      <c r="F221" s="240">
        <v>1610</v>
      </c>
      <c r="G221" s="397"/>
      <c r="H221" s="465"/>
      <c r="I221" s="427"/>
      <c r="J221" s="106"/>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row>
    <row r="222" spans="1:10" ht="30" customHeight="1">
      <c r="A222" s="397"/>
      <c r="B222" s="389"/>
      <c r="C222" s="45" t="s">
        <v>282</v>
      </c>
      <c r="D222" s="143" t="s">
        <v>129</v>
      </c>
      <c r="E222" s="20"/>
      <c r="F222" s="240">
        <v>861</v>
      </c>
      <c r="G222" s="397"/>
      <c r="H222" s="465"/>
      <c r="J222" s="2"/>
    </row>
    <row r="223" spans="1:10" ht="30" customHeight="1">
      <c r="A223" s="397"/>
      <c r="B223" s="389"/>
      <c r="C223" s="45" t="s">
        <v>71</v>
      </c>
      <c r="D223" s="143" t="s">
        <v>129</v>
      </c>
      <c r="E223" s="20"/>
      <c r="F223" s="240">
        <v>1038</v>
      </c>
      <c r="G223" s="397"/>
      <c r="H223" s="465"/>
      <c r="J223" s="2"/>
    </row>
    <row r="224" spans="1:9" ht="30">
      <c r="A224" s="397"/>
      <c r="B224" s="389"/>
      <c r="C224" s="277" t="s">
        <v>72</v>
      </c>
      <c r="D224" s="328" t="s">
        <v>73</v>
      </c>
      <c r="E224" s="26"/>
      <c r="F224" s="241">
        <v>161</v>
      </c>
      <c r="G224" s="397"/>
      <c r="H224" s="465"/>
      <c r="I224" s="427"/>
    </row>
    <row r="225" spans="1:9" ht="15">
      <c r="A225" s="397"/>
      <c r="B225" s="389"/>
      <c r="C225" s="270"/>
      <c r="D225" s="280"/>
      <c r="E225" s="24"/>
      <c r="F225" s="242">
        <v>243</v>
      </c>
      <c r="G225" s="397"/>
      <c r="H225" s="465"/>
      <c r="I225" s="427"/>
    </row>
    <row r="226" spans="1:8" ht="30" customHeight="1">
      <c r="A226" s="397"/>
      <c r="B226" s="389"/>
      <c r="C226" s="401"/>
      <c r="D226" s="368" t="s">
        <v>47</v>
      </c>
      <c r="E226" s="22"/>
      <c r="F226" s="239" t="s">
        <v>105</v>
      </c>
      <c r="G226" s="397"/>
      <c r="H226" s="465"/>
    </row>
    <row r="227" spans="1:8" ht="30" customHeight="1">
      <c r="A227" s="398"/>
      <c r="B227" s="390"/>
      <c r="C227" s="402"/>
      <c r="D227" s="398"/>
      <c r="E227" s="108"/>
      <c r="F227" s="206">
        <f>F220+F221+F223+F224</f>
        <v>4396</v>
      </c>
      <c r="G227" s="398"/>
      <c r="H227" s="466"/>
    </row>
    <row r="228" spans="1:8" ht="30" customHeight="1">
      <c r="A228" s="399" t="s">
        <v>271</v>
      </c>
      <c r="B228" s="149" t="s">
        <v>206</v>
      </c>
      <c r="C228" s="45" t="str">
        <f>C214</f>
        <v>Primer Universale (грунтовка)</v>
      </c>
      <c r="D228" s="143" t="str">
        <f>D214</f>
        <v>5л. на 20 кв.м.</v>
      </c>
      <c r="E228" s="20"/>
      <c r="F228" s="203">
        <f>F214</f>
        <v>2652</v>
      </c>
      <c r="G228" s="370" t="str">
        <f>G220</f>
        <v>от </v>
      </c>
      <c r="H228" s="364">
        <f>F228/20+F229/8</f>
        <v>769.85</v>
      </c>
    </row>
    <row r="229" spans="1:10" ht="30" customHeight="1">
      <c r="A229" s="397"/>
      <c r="B229" s="150" t="s">
        <v>74</v>
      </c>
      <c r="C229" s="45" t="s">
        <v>75</v>
      </c>
      <c r="D229" s="143" t="s">
        <v>110</v>
      </c>
      <c r="E229" s="344">
        <v>89.49</v>
      </c>
      <c r="F229" s="346">
        <v>5098</v>
      </c>
      <c r="G229" s="397"/>
      <c r="H229" s="418"/>
      <c r="J229" s="2"/>
    </row>
    <row r="230" spans="1:8" ht="30" customHeight="1">
      <c r="A230" s="397"/>
      <c r="B230" s="382" t="s">
        <v>76</v>
      </c>
      <c r="C230" s="368" t="s">
        <v>77</v>
      </c>
      <c r="D230" s="368" t="s">
        <v>47</v>
      </c>
      <c r="E230" s="343"/>
      <c r="F230" s="239" t="s">
        <v>105</v>
      </c>
      <c r="G230" s="397"/>
      <c r="H230" s="418"/>
    </row>
    <row r="231" spans="1:9" ht="30" customHeight="1">
      <c r="A231" s="398"/>
      <c r="B231" s="390"/>
      <c r="C231" s="369"/>
      <c r="D231" s="369"/>
      <c r="E231" s="345"/>
      <c r="F231" s="347">
        <f>F228+F229</f>
        <v>7750</v>
      </c>
      <c r="G231" s="398"/>
      <c r="H231" s="419"/>
      <c r="I231" s="69"/>
    </row>
    <row r="232" spans="1:9" ht="30" customHeight="1">
      <c r="A232" s="399" t="s">
        <v>271</v>
      </c>
      <c r="B232" s="149" t="s">
        <v>332</v>
      </c>
      <c r="C232" s="373" t="s">
        <v>168</v>
      </c>
      <c r="D232" s="178" t="s">
        <v>111</v>
      </c>
      <c r="E232" s="26">
        <v>34.54</v>
      </c>
      <c r="F232" s="51">
        <v>1969</v>
      </c>
      <c r="G232" s="428" t="str">
        <f>G228</f>
        <v>от </v>
      </c>
      <c r="H232" s="364">
        <f>F232/20+F234/7+F236/7+F237/50</f>
        <v>456.00428571428574</v>
      </c>
      <c r="I232" s="69"/>
    </row>
    <row r="233" spans="1:9" ht="30" customHeight="1">
      <c r="A233" s="397"/>
      <c r="B233" s="150" t="s">
        <v>236</v>
      </c>
      <c r="C233" s="374"/>
      <c r="D233" s="179" t="s">
        <v>112</v>
      </c>
      <c r="E233" s="24">
        <v>135.29</v>
      </c>
      <c r="F233" s="243">
        <v>7708</v>
      </c>
      <c r="G233" s="397"/>
      <c r="H233" s="365"/>
      <c r="I233" s="69"/>
    </row>
    <row r="234" spans="1:9" ht="30" customHeight="1">
      <c r="A234" s="397"/>
      <c r="B234" s="382" t="s">
        <v>78</v>
      </c>
      <c r="C234" s="373" t="s">
        <v>84</v>
      </c>
      <c r="D234" s="178" t="s">
        <v>113</v>
      </c>
      <c r="E234" s="26">
        <v>30.87</v>
      </c>
      <c r="F234" s="243">
        <v>1759</v>
      </c>
      <c r="G234" s="397"/>
      <c r="H234" s="365"/>
      <c r="I234" s="69"/>
    </row>
    <row r="235" spans="1:9" ht="30" customHeight="1">
      <c r="A235" s="397"/>
      <c r="B235" s="389"/>
      <c r="C235" s="374"/>
      <c r="D235" s="179" t="s">
        <v>114</v>
      </c>
      <c r="E235" s="24">
        <v>108.87</v>
      </c>
      <c r="F235" s="51">
        <v>6202</v>
      </c>
      <c r="G235" s="397"/>
      <c r="H235" s="365"/>
      <c r="I235" s="69"/>
    </row>
    <row r="236" spans="1:9" ht="30" customHeight="1">
      <c r="A236" s="397"/>
      <c r="B236" s="389"/>
      <c r="C236" s="144" t="s">
        <v>85</v>
      </c>
      <c r="D236" s="143" t="s">
        <v>86</v>
      </c>
      <c r="E236" s="20"/>
      <c r="F236" s="51">
        <v>444</v>
      </c>
      <c r="G236" s="397"/>
      <c r="H236" s="365"/>
      <c r="I236" s="69"/>
    </row>
    <row r="237" spans="1:9" ht="30" customHeight="1">
      <c r="A237" s="397"/>
      <c r="B237" s="389"/>
      <c r="C237" s="186" t="s">
        <v>325</v>
      </c>
      <c r="D237" s="180" t="s">
        <v>115</v>
      </c>
      <c r="E237" s="58">
        <v>37.57</v>
      </c>
      <c r="F237" s="244">
        <v>2142</v>
      </c>
      <c r="G237" s="397"/>
      <c r="H237" s="365"/>
      <c r="I237" s="69"/>
    </row>
    <row r="238" spans="1:9" ht="33" customHeight="1">
      <c r="A238" s="398"/>
      <c r="B238" s="390"/>
      <c r="C238" s="19"/>
      <c r="D238" s="177" t="s">
        <v>47</v>
      </c>
      <c r="E238" s="104"/>
      <c r="F238" s="245">
        <f>F232+F234+F236+F237</f>
        <v>6314</v>
      </c>
      <c r="G238" s="398"/>
      <c r="H238" s="367"/>
      <c r="I238" s="69"/>
    </row>
    <row r="239" spans="1:9" ht="30" customHeight="1">
      <c r="A239" s="399" t="s">
        <v>271</v>
      </c>
      <c r="B239" s="149" t="s">
        <v>207</v>
      </c>
      <c r="C239" s="45" t="str">
        <f>C214</f>
        <v>Primer Universale (грунтовка)</v>
      </c>
      <c r="D239" s="143" t="s">
        <v>123</v>
      </c>
      <c r="E239" s="20"/>
      <c r="F239" s="207">
        <v>2652</v>
      </c>
      <c r="G239" s="428" t="str">
        <f>G232</f>
        <v>от </v>
      </c>
      <c r="H239" s="364">
        <f>F239/20+F241/48+F242/50</f>
        <v>358.1533333333333</v>
      </c>
      <c r="I239" s="69"/>
    </row>
    <row r="240" spans="1:9" ht="18">
      <c r="A240" s="397"/>
      <c r="B240" s="152" t="s">
        <v>227</v>
      </c>
      <c r="C240" s="353" t="s">
        <v>81</v>
      </c>
      <c r="D240" s="351" t="s">
        <v>323</v>
      </c>
      <c r="E240" s="52">
        <v>136.32</v>
      </c>
      <c r="F240" s="215" t="s">
        <v>323</v>
      </c>
      <c r="G240" s="397"/>
      <c r="H240" s="365"/>
      <c r="I240" s="69"/>
    </row>
    <row r="241" spans="1:9" ht="30" customHeight="1">
      <c r="A241" s="397"/>
      <c r="B241" s="388" t="s">
        <v>162</v>
      </c>
      <c r="C241" s="354"/>
      <c r="D241" s="350" t="s">
        <v>116</v>
      </c>
      <c r="E241" s="53">
        <v>404.7</v>
      </c>
      <c r="F241" s="214">
        <v>10000</v>
      </c>
      <c r="G241" s="397"/>
      <c r="H241" s="365"/>
      <c r="I241" s="69"/>
    </row>
    <row r="242" spans="1:9" ht="30" customHeight="1">
      <c r="A242" s="397"/>
      <c r="B242" s="389"/>
      <c r="C242" s="59" t="s">
        <v>326</v>
      </c>
      <c r="D242" s="248" t="s">
        <v>117</v>
      </c>
      <c r="E242" s="60">
        <v>17.15</v>
      </c>
      <c r="F242" s="220">
        <v>861</v>
      </c>
      <c r="G242" s="397"/>
      <c r="H242" s="365"/>
      <c r="I242" s="69"/>
    </row>
    <row r="243" spans="1:9" ht="30" customHeight="1">
      <c r="A243" s="397"/>
      <c r="B243" s="389"/>
      <c r="C243" s="54" t="s">
        <v>79</v>
      </c>
      <c r="D243" s="492" t="s">
        <v>80</v>
      </c>
      <c r="E243" s="493"/>
      <c r="F243" s="494"/>
      <c r="G243" s="397"/>
      <c r="H243" s="365"/>
      <c r="I243" s="69"/>
    </row>
    <row r="244" spans="1:9" ht="30" customHeight="1">
      <c r="A244" s="397"/>
      <c r="B244" s="389"/>
      <c r="C244" s="371"/>
      <c r="D244" s="420" t="s">
        <v>47</v>
      </c>
      <c r="E244" s="33"/>
      <c r="F244" s="246" t="s">
        <v>228</v>
      </c>
      <c r="G244" s="397"/>
      <c r="H244" s="365"/>
      <c r="I244" s="69"/>
    </row>
    <row r="245" spans="1:9" ht="30" customHeight="1" thickBot="1">
      <c r="A245" s="409"/>
      <c r="B245" s="381"/>
      <c r="C245" s="372"/>
      <c r="D245" s="409"/>
      <c r="E245" s="249"/>
      <c r="F245" s="250">
        <f>F239*2+F241</f>
        <v>15304</v>
      </c>
      <c r="G245" s="409"/>
      <c r="H245" s="366"/>
      <c r="I245" s="69"/>
    </row>
    <row r="246" spans="1:9" ht="15" customHeight="1">
      <c r="A246" s="355" t="s">
        <v>265</v>
      </c>
      <c r="B246" s="405"/>
      <c r="C246" s="405"/>
      <c r="D246" s="405"/>
      <c r="E246" s="405"/>
      <c r="F246" s="405"/>
      <c r="G246" s="405"/>
      <c r="H246" s="406"/>
      <c r="I246" s="69"/>
    </row>
    <row r="247" spans="1:9" ht="60" customHeight="1">
      <c r="A247" s="399" t="s">
        <v>275</v>
      </c>
      <c r="B247" s="149" t="s">
        <v>320</v>
      </c>
      <c r="C247" s="46" t="s">
        <v>172</v>
      </c>
      <c r="D247" s="356" t="s">
        <v>118</v>
      </c>
      <c r="E247" s="55"/>
      <c r="F247" s="203">
        <v>3446</v>
      </c>
      <c r="G247" s="370" t="str">
        <f>G239</f>
        <v>от </v>
      </c>
      <c r="H247" s="352">
        <f>F247/20</f>
        <v>172.3</v>
      </c>
      <c r="I247" s="69"/>
    </row>
    <row r="248" spans="1:9" ht="30" customHeight="1">
      <c r="A248" s="397"/>
      <c r="B248" s="382" t="s">
        <v>150</v>
      </c>
      <c r="C248" s="46" t="s">
        <v>173</v>
      </c>
      <c r="D248" s="397"/>
      <c r="E248" s="55"/>
      <c r="F248" s="203">
        <v>3446</v>
      </c>
      <c r="G248" s="397"/>
      <c r="H248" s="397"/>
      <c r="I248" s="69"/>
    </row>
    <row r="249" spans="1:9" ht="30" customHeight="1">
      <c r="A249" s="397"/>
      <c r="B249" s="382"/>
      <c r="C249" s="46" t="s">
        <v>174</v>
      </c>
      <c r="D249" s="397"/>
      <c r="E249" s="55"/>
      <c r="F249" s="203">
        <v>4114</v>
      </c>
      <c r="G249" s="397"/>
      <c r="H249" s="397"/>
      <c r="I249" s="69"/>
    </row>
    <row r="250" spans="1:9" ht="30" customHeight="1">
      <c r="A250" s="398"/>
      <c r="B250" s="374"/>
      <c r="C250" s="109" t="s">
        <v>175</v>
      </c>
      <c r="D250" s="398"/>
      <c r="E250" s="110"/>
      <c r="F250" s="209">
        <v>3576</v>
      </c>
      <c r="G250" s="398"/>
      <c r="H250" s="398"/>
      <c r="I250" s="69"/>
    </row>
    <row r="251" spans="1:9" ht="78.75" customHeight="1">
      <c r="A251" s="321" t="s">
        <v>275</v>
      </c>
      <c r="B251" s="327" t="s">
        <v>327</v>
      </c>
      <c r="C251" s="19" t="s">
        <v>247</v>
      </c>
      <c r="D251" s="147" t="s">
        <v>248</v>
      </c>
      <c r="E251" s="22"/>
      <c r="F251" s="224">
        <v>10247</v>
      </c>
      <c r="G251" s="117" t="s">
        <v>181</v>
      </c>
      <c r="H251" s="320">
        <f>F251/15</f>
        <v>683.1333333333333</v>
      </c>
      <c r="I251" s="69"/>
    </row>
    <row r="252" spans="1:9" ht="81.75" customHeight="1">
      <c r="A252" s="321" t="s">
        <v>275</v>
      </c>
      <c r="B252" s="151" t="s">
        <v>340</v>
      </c>
      <c r="C252" s="19" t="s">
        <v>244</v>
      </c>
      <c r="D252" s="147" t="s">
        <v>341</v>
      </c>
      <c r="E252" s="104"/>
      <c r="F252" s="224">
        <v>4301</v>
      </c>
      <c r="G252" s="117" t="s">
        <v>252</v>
      </c>
      <c r="H252" s="320">
        <f>F252/10</f>
        <v>430.1</v>
      </c>
      <c r="I252" s="69"/>
    </row>
    <row r="253" spans="1:8" ht="87" customHeight="1">
      <c r="A253" s="321" t="s">
        <v>275</v>
      </c>
      <c r="B253" s="151" t="s">
        <v>328</v>
      </c>
      <c r="C253" s="97" t="s">
        <v>245</v>
      </c>
      <c r="D253" s="148" t="s">
        <v>248</v>
      </c>
      <c r="E253" s="23"/>
      <c r="F253" s="57">
        <v>2070</v>
      </c>
      <c r="G253" s="117" t="s">
        <v>252</v>
      </c>
      <c r="H253" s="320">
        <f>F253/15</f>
        <v>138</v>
      </c>
    </row>
    <row r="254" spans="1:8" ht="58.5">
      <c r="A254" s="399" t="s">
        <v>275</v>
      </c>
      <c r="B254" s="149" t="s">
        <v>308</v>
      </c>
      <c r="C254" s="46" t="s">
        <v>307</v>
      </c>
      <c r="D254" s="356" t="s">
        <v>356</v>
      </c>
      <c r="E254" s="110"/>
      <c r="F254" s="203">
        <v>3296</v>
      </c>
      <c r="G254" s="370" t="s">
        <v>252</v>
      </c>
      <c r="H254" s="484">
        <f>F254/20</f>
        <v>164.8</v>
      </c>
    </row>
    <row r="255" spans="1:10" ht="75.75" customHeight="1">
      <c r="A255" s="397"/>
      <c r="B255" s="403" t="s">
        <v>339</v>
      </c>
      <c r="C255" s="46" t="s">
        <v>305</v>
      </c>
      <c r="D255" s="496"/>
      <c r="E255" s="56"/>
      <c r="F255" s="203">
        <v>3933</v>
      </c>
      <c r="G255" s="397"/>
      <c r="H255" s="485"/>
      <c r="J255" s="2"/>
    </row>
    <row r="256" spans="1:8" ht="74.25" customHeight="1">
      <c r="A256" s="398"/>
      <c r="B256" s="390"/>
      <c r="C256" s="46" t="s">
        <v>306</v>
      </c>
      <c r="D256" s="497"/>
      <c r="E256" s="282"/>
      <c r="F256" s="203">
        <v>3418</v>
      </c>
      <c r="G256" s="398"/>
      <c r="H256" s="486"/>
    </row>
    <row r="257" spans="1:8" ht="30" customHeight="1">
      <c r="A257" s="463" t="s">
        <v>304</v>
      </c>
      <c r="B257" s="405"/>
      <c r="C257" s="405"/>
      <c r="D257" s="405"/>
      <c r="E257" s="405"/>
      <c r="F257" s="405"/>
      <c r="G257" s="405"/>
      <c r="H257" s="406"/>
    </row>
    <row r="258" spans="1:8" ht="41.25" customHeight="1">
      <c r="A258" s="399" t="s">
        <v>271</v>
      </c>
      <c r="B258" s="287" t="s">
        <v>310</v>
      </c>
      <c r="C258" s="38" t="s">
        <v>311</v>
      </c>
      <c r="D258" s="147" t="s">
        <v>315</v>
      </c>
      <c r="E258" s="285"/>
      <c r="F258" s="303"/>
      <c r="G258" s="495" t="s">
        <v>322</v>
      </c>
      <c r="H258" s="495"/>
    </row>
    <row r="259" spans="1:8" ht="30" customHeight="1">
      <c r="A259" s="397"/>
      <c r="B259" s="403" t="s">
        <v>321</v>
      </c>
      <c r="C259" s="38" t="s">
        <v>311</v>
      </c>
      <c r="D259" s="147" t="s">
        <v>316</v>
      </c>
      <c r="E259" s="284"/>
      <c r="F259" s="303"/>
      <c r="G259" s="397"/>
      <c r="H259" s="397"/>
    </row>
    <row r="260" spans="1:8" ht="30" customHeight="1">
      <c r="A260" s="397"/>
      <c r="B260" s="389"/>
      <c r="C260" s="288" t="s">
        <v>312</v>
      </c>
      <c r="D260" s="147" t="s">
        <v>315</v>
      </c>
      <c r="E260" s="284"/>
      <c r="F260" s="303"/>
      <c r="G260" s="397"/>
      <c r="H260" s="397"/>
    </row>
    <row r="261" spans="1:8" ht="30" customHeight="1">
      <c r="A261" s="397"/>
      <c r="B261" s="389"/>
      <c r="C261" s="288" t="s">
        <v>312</v>
      </c>
      <c r="D261" s="147" t="s">
        <v>316</v>
      </c>
      <c r="E261" s="284"/>
      <c r="F261" s="303"/>
      <c r="G261" s="397"/>
      <c r="H261" s="397"/>
    </row>
    <row r="262" spans="1:8" ht="30" customHeight="1">
      <c r="A262" s="397"/>
      <c r="B262" s="389"/>
      <c r="C262" s="38" t="s">
        <v>313</v>
      </c>
      <c r="D262" s="147" t="s">
        <v>315</v>
      </c>
      <c r="E262" s="284"/>
      <c r="F262" s="303"/>
      <c r="G262" s="397"/>
      <c r="H262" s="397"/>
    </row>
    <row r="263" spans="1:8" ht="30" customHeight="1">
      <c r="A263" s="397"/>
      <c r="B263" s="389"/>
      <c r="C263" s="38" t="s">
        <v>313</v>
      </c>
      <c r="D263" s="147" t="s">
        <v>317</v>
      </c>
      <c r="E263" s="284"/>
      <c r="F263" s="303"/>
      <c r="G263" s="397"/>
      <c r="H263" s="397"/>
    </row>
    <row r="264" spans="1:8" ht="30" customHeight="1">
      <c r="A264" s="398"/>
      <c r="B264" s="390"/>
      <c r="C264" s="38" t="s">
        <v>314</v>
      </c>
      <c r="D264" s="147" t="s">
        <v>318</v>
      </c>
      <c r="E264" s="286"/>
      <c r="F264" s="286"/>
      <c r="G264" s="398"/>
      <c r="H264" s="398"/>
    </row>
    <row r="265" spans="1:10" s="304" customFormat="1" ht="30" customHeight="1">
      <c r="A265" s="355" t="s">
        <v>300</v>
      </c>
      <c r="B265" s="405"/>
      <c r="C265" s="405"/>
      <c r="D265" s="405"/>
      <c r="E265" s="405"/>
      <c r="F265" s="405"/>
      <c r="G265" s="405"/>
      <c r="H265" s="406"/>
      <c r="I265" s="305"/>
      <c r="J265" s="305"/>
    </row>
    <row r="266" spans="1:10" ht="15.75" customHeight="1">
      <c r="A266" s="487" t="s">
        <v>301</v>
      </c>
      <c r="B266" s="405"/>
      <c r="C266" s="405"/>
      <c r="D266" s="405"/>
      <c r="E266" s="405"/>
      <c r="F266" s="405"/>
      <c r="G266" s="406"/>
      <c r="H266" s="500" t="s">
        <v>299</v>
      </c>
      <c r="I266" s="305"/>
      <c r="J266" s="305"/>
    </row>
    <row r="267" spans="1:8" ht="34.5" customHeight="1">
      <c r="A267" s="399"/>
      <c r="B267" s="404" t="s">
        <v>283</v>
      </c>
      <c r="C267" s="405"/>
      <c r="D267" s="406"/>
      <c r="E267" s="56"/>
      <c r="F267" s="203">
        <v>349</v>
      </c>
      <c r="G267" s="370"/>
      <c r="H267" s="397"/>
    </row>
    <row r="268" spans="1:10" ht="34.5" customHeight="1">
      <c r="A268" s="397"/>
      <c r="B268" s="404" t="s">
        <v>284</v>
      </c>
      <c r="C268" s="405"/>
      <c r="D268" s="406"/>
      <c r="E268" s="56"/>
      <c r="F268" s="100">
        <v>349</v>
      </c>
      <c r="G268" s="397"/>
      <c r="H268" s="397"/>
      <c r="J268" s="265"/>
    </row>
    <row r="269" spans="1:10" ht="34.5" customHeight="1">
      <c r="A269" s="398"/>
      <c r="B269" s="404" t="s">
        <v>309</v>
      </c>
      <c r="C269" s="405"/>
      <c r="D269" s="406"/>
      <c r="E269" s="282"/>
      <c r="F269" s="203">
        <v>379</v>
      </c>
      <c r="G269" s="398"/>
      <c r="H269" s="397"/>
      <c r="I269" s="283"/>
      <c r="J269" s="198"/>
    </row>
    <row r="270" spans="1:10" ht="34.5" customHeight="1">
      <c r="A270" s="264"/>
      <c r="B270" s="487" t="s">
        <v>302</v>
      </c>
      <c r="C270" s="405"/>
      <c r="D270" s="405"/>
      <c r="E270" s="405"/>
      <c r="F270" s="405"/>
      <c r="G270" s="406"/>
      <c r="H270" s="397"/>
      <c r="I270" s="198"/>
      <c r="J270" s="198"/>
    </row>
    <row r="271" spans="1:10" ht="32.25" customHeight="1">
      <c r="A271" s="399"/>
      <c r="B271" s="404" t="s">
        <v>285</v>
      </c>
      <c r="C271" s="405"/>
      <c r="D271" s="406"/>
      <c r="E271" s="110"/>
      <c r="F271" s="203">
        <v>406</v>
      </c>
      <c r="G271" s="370"/>
      <c r="H271" s="397"/>
      <c r="I271" s="198"/>
      <c r="J271" s="283"/>
    </row>
    <row r="272" spans="1:10" ht="32.25" customHeight="1">
      <c r="A272" s="397"/>
      <c r="B272" s="404" t="s">
        <v>286</v>
      </c>
      <c r="C272" s="405"/>
      <c r="D272" s="406"/>
      <c r="E272" s="56"/>
      <c r="F272" s="203">
        <v>349</v>
      </c>
      <c r="G272" s="397"/>
      <c r="H272" s="397"/>
      <c r="I272" s="198"/>
      <c r="J272" s="198"/>
    </row>
    <row r="273" spans="1:10" ht="32.25" customHeight="1">
      <c r="A273" s="397"/>
      <c r="B273" s="404" t="s">
        <v>287</v>
      </c>
      <c r="C273" s="405"/>
      <c r="D273" s="406"/>
      <c r="E273" s="56"/>
      <c r="F273" s="203">
        <v>1217</v>
      </c>
      <c r="G273" s="397"/>
      <c r="H273" s="397"/>
      <c r="I273" s="281"/>
      <c r="J273" s="281"/>
    </row>
    <row r="274" spans="1:9" ht="32.25" customHeight="1">
      <c r="A274" s="397"/>
      <c r="B274" s="404" t="s">
        <v>288</v>
      </c>
      <c r="C274" s="405"/>
      <c r="D274" s="406"/>
      <c r="E274" s="56"/>
      <c r="F274" s="203">
        <v>1421</v>
      </c>
      <c r="G274" s="397"/>
      <c r="H274" s="397"/>
      <c r="I274" s="281"/>
    </row>
    <row r="275" spans="1:9" ht="32.25" customHeight="1">
      <c r="A275" s="397"/>
      <c r="B275" s="404" t="s">
        <v>289</v>
      </c>
      <c r="C275" s="405"/>
      <c r="D275" s="406"/>
      <c r="E275" s="56"/>
      <c r="F275" s="203">
        <v>1102</v>
      </c>
      <c r="G275" s="397"/>
      <c r="H275" s="397"/>
      <c r="I275" s="281"/>
    </row>
    <row r="276" spans="1:9" ht="32.25" customHeight="1">
      <c r="A276" s="398"/>
      <c r="B276" s="404" t="s">
        <v>290</v>
      </c>
      <c r="C276" s="405"/>
      <c r="D276" s="406"/>
      <c r="E276" s="282"/>
      <c r="F276" s="111">
        <v>263</v>
      </c>
      <c r="G276" s="398"/>
      <c r="H276" s="398"/>
      <c r="I276" s="281"/>
    </row>
    <row r="277" spans="1:9" ht="34.5" customHeight="1">
      <c r="A277" s="264"/>
      <c r="B277" s="487" t="s">
        <v>303</v>
      </c>
      <c r="C277" s="405"/>
      <c r="D277" s="405"/>
      <c r="E277" s="405"/>
      <c r="F277" s="405"/>
      <c r="G277" s="405"/>
      <c r="H277" s="406"/>
      <c r="I277" s="281"/>
    </row>
    <row r="278" spans="1:8" ht="32.25" customHeight="1">
      <c r="A278" s="380"/>
      <c r="B278" s="404" t="s">
        <v>291</v>
      </c>
      <c r="C278" s="405"/>
      <c r="D278" s="406"/>
      <c r="E278" s="110"/>
      <c r="F278" s="203">
        <v>13369</v>
      </c>
      <c r="G278" s="370"/>
      <c r="H278" s="352"/>
    </row>
    <row r="279" spans="1:8" ht="32.25" customHeight="1">
      <c r="A279" s="397"/>
      <c r="B279" s="404" t="s">
        <v>298</v>
      </c>
      <c r="C279" s="405"/>
      <c r="D279" s="406"/>
      <c r="E279" s="56"/>
      <c r="F279" s="203">
        <v>24891</v>
      </c>
      <c r="G279" s="397"/>
      <c r="H279" s="397"/>
    </row>
    <row r="280" spans="1:8" ht="32.25" customHeight="1">
      <c r="A280" s="397"/>
      <c r="B280" s="404" t="s">
        <v>292</v>
      </c>
      <c r="C280" s="405"/>
      <c r="D280" s="406"/>
      <c r="E280" s="56"/>
      <c r="F280" s="203">
        <v>14961</v>
      </c>
      <c r="G280" s="397"/>
      <c r="H280" s="397"/>
    </row>
    <row r="281" spans="1:8" ht="32.25" customHeight="1">
      <c r="A281" s="397"/>
      <c r="B281" s="404" t="s">
        <v>293</v>
      </c>
      <c r="C281" s="405"/>
      <c r="D281" s="406"/>
      <c r="E281" s="56"/>
      <c r="F281" s="203">
        <v>26292</v>
      </c>
      <c r="G281" s="397"/>
      <c r="H281" s="397"/>
    </row>
    <row r="282" spans="1:8" ht="32.25" customHeight="1">
      <c r="A282" s="397"/>
      <c r="B282" s="404" t="s">
        <v>294</v>
      </c>
      <c r="C282" s="405"/>
      <c r="D282" s="406"/>
      <c r="E282" s="56"/>
      <c r="F282" s="203">
        <v>25464</v>
      </c>
      <c r="G282" s="397"/>
      <c r="H282" s="397"/>
    </row>
    <row r="283" spans="1:8" ht="32.25" customHeight="1">
      <c r="A283" s="397"/>
      <c r="B283" s="404" t="s">
        <v>295</v>
      </c>
      <c r="C283" s="405"/>
      <c r="D283" s="406"/>
      <c r="E283" s="56"/>
      <c r="F283" s="203">
        <v>4393</v>
      </c>
      <c r="G283" s="397"/>
      <c r="H283" s="397"/>
    </row>
    <row r="284" spans="1:8" ht="32.25" customHeight="1">
      <c r="A284" s="397"/>
      <c r="B284" s="404" t="s">
        <v>296</v>
      </c>
      <c r="C284" s="405"/>
      <c r="D284" s="406"/>
      <c r="E284" s="56"/>
      <c r="F284" s="203">
        <v>3312</v>
      </c>
      <c r="G284" s="397"/>
      <c r="H284" s="397"/>
    </row>
    <row r="285" spans="1:8" ht="32.25" customHeight="1">
      <c r="A285" s="397"/>
      <c r="B285" s="324" t="s">
        <v>329</v>
      </c>
      <c r="C285" s="322"/>
      <c r="D285" s="323"/>
      <c r="E285" s="56"/>
      <c r="F285" s="111">
        <v>160</v>
      </c>
      <c r="G285" s="397"/>
      <c r="H285" s="397"/>
    </row>
    <row r="286" spans="1:8" ht="49.5" customHeight="1">
      <c r="A286" s="398"/>
      <c r="B286" s="404" t="s">
        <v>297</v>
      </c>
      <c r="C286" s="405"/>
      <c r="D286" s="406"/>
      <c r="E286" s="282"/>
      <c r="F286" s="111">
        <v>6750</v>
      </c>
      <c r="G286" s="398"/>
      <c r="H286" s="398"/>
    </row>
    <row r="287" spans="1:8" ht="15" customHeight="1">
      <c r="A287" s="377" t="s">
        <v>266</v>
      </c>
      <c r="B287" s="405"/>
      <c r="C287" s="405"/>
      <c r="D287" s="405"/>
      <c r="E287" s="405"/>
      <c r="F287" s="405"/>
      <c r="G287" s="405"/>
      <c r="H287" s="406"/>
    </row>
    <row r="288" spans="1:8" ht="30" customHeight="1">
      <c r="A288" s="399" t="s">
        <v>277</v>
      </c>
      <c r="B288" s="413" t="s">
        <v>208</v>
      </c>
      <c r="C288" s="414"/>
      <c r="D288" s="379" t="s">
        <v>82</v>
      </c>
      <c r="E288" s="116">
        <v>143.78</v>
      </c>
      <c r="F288" s="370">
        <v>6353</v>
      </c>
      <c r="G288" s="428" t="s">
        <v>252</v>
      </c>
      <c r="H288" s="483">
        <f>F288/22.5</f>
        <v>282.35555555555555</v>
      </c>
    </row>
    <row r="289" spans="1:8" ht="30" customHeight="1">
      <c r="A289" s="398"/>
      <c r="B289" s="383" t="s">
        <v>131</v>
      </c>
      <c r="C289" s="376"/>
      <c r="D289" s="398"/>
      <c r="E289" s="68"/>
      <c r="F289" s="398"/>
      <c r="G289" s="398"/>
      <c r="H289" s="398"/>
    </row>
    <row r="290" spans="1:8" ht="30" customHeight="1">
      <c r="A290" s="399" t="s">
        <v>277</v>
      </c>
      <c r="B290" s="413" t="s">
        <v>209</v>
      </c>
      <c r="C290" s="414"/>
      <c r="D290" s="378" t="s">
        <v>83</v>
      </c>
      <c r="E290" s="116"/>
      <c r="F290" s="428">
        <f>F288</f>
        <v>6353</v>
      </c>
      <c r="G290" s="428" t="s">
        <v>252</v>
      </c>
      <c r="H290" s="483">
        <f>F290/25</f>
        <v>254.12</v>
      </c>
    </row>
    <row r="291" spans="1:8" ht="30" customHeight="1">
      <c r="A291" s="398"/>
      <c r="B291" s="383" t="s">
        <v>210</v>
      </c>
      <c r="C291" s="376"/>
      <c r="D291" s="398"/>
      <c r="E291" s="118"/>
      <c r="F291" s="398"/>
      <c r="G291" s="398"/>
      <c r="H291" s="398"/>
    </row>
    <row r="292" spans="1:8" ht="30" customHeight="1">
      <c r="A292" s="399" t="s">
        <v>277</v>
      </c>
      <c r="B292" s="413" t="s">
        <v>229</v>
      </c>
      <c r="C292" s="414"/>
      <c r="D292" s="378" t="s">
        <v>211</v>
      </c>
      <c r="E292" s="116">
        <v>158.16</v>
      </c>
      <c r="F292" s="117"/>
      <c r="G292" s="428" t="s">
        <v>181</v>
      </c>
      <c r="H292" s="483">
        <f>F293/25</f>
        <v>254.12</v>
      </c>
    </row>
    <row r="293" spans="1:8" ht="30" customHeight="1">
      <c r="A293" s="397"/>
      <c r="B293" s="415" t="s">
        <v>132</v>
      </c>
      <c r="C293" s="416"/>
      <c r="D293" s="397"/>
      <c r="E293" s="488"/>
      <c r="F293" s="57">
        <f>F290</f>
        <v>6353</v>
      </c>
      <c r="G293" s="397"/>
      <c r="H293" s="397"/>
    </row>
    <row r="294" spans="1:8" ht="30" customHeight="1">
      <c r="A294" s="398"/>
      <c r="B294" s="384"/>
      <c r="C294" s="385"/>
      <c r="D294" s="398"/>
      <c r="E294" s="398"/>
      <c r="F294" s="201">
        <v>6983</v>
      </c>
      <c r="G294" s="398"/>
      <c r="H294" s="398"/>
    </row>
    <row r="295" spans="1:8" ht="30" customHeight="1">
      <c r="A295" s="377" t="s">
        <v>258</v>
      </c>
      <c r="B295" s="405"/>
      <c r="C295" s="405"/>
      <c r="D295" s="405"/>
      <c r="E295" s="405"/>
      <c r="F295" s="405"/>
      <c r="G295" s="405"/>
      <c r="H295" s="406"/>
    </row>
    <row r="296" spans="1:8" ht="30" customHeight="1">
      <c r="A296" s="399" t="s">
        <v>276</v>
      </c>
      <c r="B296" s="311" t="s">
        <v>212</v>
      </c>
      <c r="C296" s="187"/>
      <c r="D296" s="181" t="s">
        <v>213</v>
      </c>
      <c r="E296" s="119">
        <v>13.32</v>
      </c>
      <c r="F296" s="260" t="s">
        <v>215</v>
      </c>
      <c r="G296" s="491" t="s">
        <v>252</v>
      </c>
      <c r="H296" s="301">
        <f>E296*G10</f>
        <v>599.4</v>
      </c>
    </row>
    <row r="297" spans="1:8" ht="30" customHeight="1">
      <c r="A297" s="398"/>
      <c r="B297" s="489" t="s">
        <v>151</v>
      </c>
      <c r="C297" s="490"/>
      <c r="D297" s="182" t="s">
        <v>214</v>
      </c>
      <c r="E297" s="120">
        <v>18.64</v>
      </c>
      <c r="F297" s="260" t="s">
        <v>215</v>
      </c>
      <c r="G297" s="398"/>
      <c r="H297" s="302">
        <f>E297*G10</f>
        <v>838.8000000000001</v>
      </c>
    </row>
    <row r="298" spans="1:8" ht="30" customHeight="1">
      <c r="A298" s="284"/>
      <c r="B298" s="312"/>
      <c r="C298" s="284"/>
      <c r="D298" s="284"/>
      <c r="E298" s="284"/>
      <c r="F298" s="284"/>
      <c r="G298" s="284"/>
      <c r="H298" s="284"/>
    </row>
    <row r="299" spans="1:8" ht="30" customHeight="1">
      <c r="A299" s="284"/>
      <c r="B299" s="312"/>
      <c r="C299" s="284"/>
      <c r="D299" s="284"/>
      <c r="E299" s="284"/>
      <c r="F299" s="284"/>
      <c r="G299" s="284"/>
      <c r="H299" s="284"/>
    </row>
    <row r="300" spans="1:8" ht="30" customHeight="1">
      <c r="A300" s="284"/>
      <c r="B300" s="312"/>
      <c r="C300" s="284"/>
      <c r="D300" s="284"/>
      <c r="E300" s="284"/>
      <c r="F300" s="284"/>
      <c r="G300" s="284"/>
      <c r="H300" s="284"/>
    </row>
    <row r="301" spans="1:8" ht="30" customHeight="1">
      <c r="A301" s="284"/>
      <c r="B301" s="312"/>
      <c r="C301" s="284"/>
      <c r="D301" s="284"/>
      <c r="E301" s="284"/>
      <c r="F301" s="284"/>
      <c r="G301" s="284"/>
      <c r="H301" s="284"/>
    </row>
    <row r="302" spans="1:8" ht="30" customHeight="1">
      <c r="A302" s="284"/>
      <c r="B302" s="312"/>
      <c r="C302" s="284"/>
      <c r="D302" s="284"/>
      <c r="E302" s="284"/>
      <c r="F302" s="284"/>
      <c r="G302" s="284"/>
      <c r="H302" s="284"/>
    </row>
    <row r="303" spans="1:8" ht="30" customHeight="1">
      <c r="A303" s="412"/>
      <c r="B303" s="412"/>
      <c r="C303" s="412"/>
      <c r="D303" s="412"/>
      <c r="E303" s="412"/>
      <c r="F303" s="412"/>
      <c r="G303" s="412"/>
      <c r="H303" s="412"/>
    </row>
    <row r="304" spans="1:8" ht="30" customHeight="1">
      <c r="A304" s="247"/>
      <c r="B304" s="313"/>
      <c r="C304" s="247"/>
      <c r="D304" s="247"/>
      <c r="E304" s="247"/>
      <c r="F304" s="247"/>
      <c r="G304" s="247"/>
      <c r="H304" s="247"/>
    </row>
    <row r="305" spans="1:8" ht="30" customHeight="1">
      <c r="A305" s="247"/>
      <c r="B305" s="313"/>
      <c r="C305" s="247"/>
      <c r="D305" s="247"/>
      <c r="E305" s="247"/>
      <c r="F305" s="247"/>
      <c r="G305" s="247"/>
      <c r="H305" s="247"/>
    </row>
    <row r="306" spans="1:8" ht="30" customHeight="1">
      <c r="A306" s="67"/>
      <c r="B306" s="314"/>
      <c r="C306" s="197"/>
      <c r="D306" s="478"/>
      <c r="E306" s="478"/>
      <c r="F306" s="478"/>
      <c r="G306" s="478"/>
      <c r="H306" s="191"/>
    </row>
    <row r="307" spans="1:8" ht="30" customHeight="1">
      <c r="A307" s="67"/>
      <c r="B307" s="314"/>
      <c r="C307" s="197"/>
      <c r="D307" s="197"/>
      <c r="E307" s="196"/>
      <c r="F307" s="191"/>
      <c r="G307" s="191"/>
      <c r="H307" s="191"/>
    </row>
    <row r="308" spans="1:8" ht="30" customHeight="1">
      <c r="A308" s="67"/>
      <c r="B308" s="314"/>
      <c r="C308" s="197"/>
      <c r="D308" s="197"/>
      <c r="E308" s="196"/>
      <c r="F308" s="191"/>
      <c r="G308" s="191"/>
      <c r="H308" s="191"/>
    </row>
    <row r="309" spans="1:8" ht="30" customHeight="1">
      <c r="A309" s="67"/>
      <c r="B309" s="314"/>
      <c r="C309" s="197"/>
      <c r="D309" s="197"/>
      <c r="E309" s="196"/>
      <c r="F309" s="191"/>
      <c r="G309" s="191"/>
      <c r="H309" s="191"/>
    </row>
    <row r="310" spans="1:8" ht="30" customHeight="1">
      <c r="A310" s="67"/>
      <c r="B310" s="309"/>
      <c r="C310" s="15"/>
      <c r="D310" s="9"/>
      <c r="E310" s="16"/>
      <c r="F310" s="9"/>
      <c r="G310" s="65"/>
      <c r="H310" s="9"/>
    </row>
    <row r="311" spans="1:8" ht="30" customHeight="1">
      <c r="A311" s="67"/>
      <c r="B311" s="309"/>
      <c r="C311" s="15"/>
      <c r="D311" s="9"/>
      <c r="E311" s="16"/>
      <c r="F311" s="9"/>
      <c r="G311" s="65"/>
      <c r="H311" s="9"/>
    </row>
    <row r="312" spans="1:8" ht="30" customHeight="1">
      <c r="A312" s="67"/>
      <c r="B312" s="309"/>
      <c r="C312" s="15"/>
      <c r="D312" s="9"/>
      <c r="E312" s="16"/>
      <c r="F312" s="9"/>
      <c r="G312" s="65"/>
      <c r="H312" s="9"/>
    </row>
    <row r="313" spans="1:8" ht="30" customHeight="1">
      <c r="A313" s="67"/>
      <c r="B313" s="309"/>
      <c r="C313" s="15"/>
      <c r="D313" s="9"/>
      <c r="E313" s="16"/>
      <c r="F313" s="9"/>
      <c r="G313" s="65"/>
      <c r="H313" s="9"/>
    </row>
    <row r="314" spans="1:8" ht="30" customHeight="1">
      <c r="A314" s="8"/>
      <c r="B314" s="309"/>
      <c r="C314" s="15"/>
      <c r="D314" s="9"/>
      <c r="E314" s="16"/>
      <c r="F314" s="9"/>
      <c r="G314" s="65"/>
      <c r="H314" s="9"/>
    </row>
    <row r="315" spans="1:8" ht="30" customHeight="1">
      <c r="A315" s="8"/>
      <c r="B315" s="309"/>
      <c r="C315" s="15"/>
      <c r="D315" s="9"/>
      <c r="E315" s="16"/>
      <c r="F315" s="9"/>
      <c r="G315" s="65"/>
      <c r="H315" s="9"/>
    </row>
    <row r="316" spans="1:8" ht="30" customHeight="1">
      <c r="A316" s="8"/>
      <c r="B316" s="309"/>
      <c r="C316" s="15"/>
      <c r="D316" s="9"/>
      <c r="E316" s="16"/>
      <c r="F316" s="9"/>
      <c r="G316" s="65"/>
      <c r="H316" s="9"/>
    </row>
    <row r="317" spans="1:8" ht="30" customHeight="1">
      <c r="A317" s="8"/>
      <c r="B317" s="309"/>
      <c r="C317" s="15"/>
      <c r="D317" s="9"/>
      <c r="E317" s="16"/>
      <c r="F317" s="9"/>
      <c r="G317" s="65"/>
      <c r="H317" s="9"/>
    </row>
    <row r="318" spans="1:8" ht="30" customHeight="1">
      <c r="A318" s="8"/>
      <c r="B318" s="309"/>
      <c r="C318" s="15"/>
      <c r="D318" s="9"/>
      <c r="E318" s="16"/>
      <c r="F318" s="9"/>
      <c r="G318" s="65"/>
      <c r="H318" s="9"/>
    </row>
    <row r="319" spans="1:8" ht="30" customHeight="1">
      <c r="A319" s="8"/>
      <c r="B319" s="309"/>
      <c r="C319" s="15"/>
      <c r="D319" s="9"/>
      <c r="E319" s="16"/>
      <c r="F319" s="9"/>
      <c r="G319" s="65"/>
      <c r="H319" s="9"/>
    </row>
    <row r="320" spans="1:8" ht="30" customHeight="1">
      <c r="A320" s="8"/>
      <c r="B320" s="309"/>
      <c r="C320" s="15"/>
      <c r="D320" s="9"/>
      <c r="E320" s="16"/>
      <c r="F320" s="9"/>
      <c r="G320" s="65"/>
      <c r="H320" s="9"/>
    </row>
    <row r="321" spans="1:8" ht="30" customHeight="1">
      <c r="A321" s="8"/>
      <c r="B321" s="309"/>
      <c r="C321" s="15"/>
      <c r="D321" s="9"/>
      <c r="E321" s="16"/>
      <c r="F321" s="9"/>
      <c r="G321" s="65"/>
      <c r="H321" s="9"/>
    </row>
    <row r="322" spans="1:8" ht="30" customHeight="1">
      <c r="A322" s="8"/>
      <c r="B322" s="309"/>
      <c r="C322" s="15"/>
      <c r="D322" s="9"/>
      <c r="E322" s="16"/>
      <c r="F322" s="9"/>
      <c r="G322" s="65"/>
      <c r="H322" s="9"/>
    </row>
    <row r="323" spans="1:8" ht="30" customHeight="1">
      <c r="A323" s="8"/>
      <c r="B323" s="309"/>
      <c r="C323" s="15"/>
      <c r="D323" s="9"/>
      <c r="E323" s="16"/>
      <c r="F323" s="9"/>
      <c r="G323" s="65"/>
      <c r="H323" s="9"/>
    </row>
    <row r="324" spans="1:8" ht="30" customHeight="1">
      <c r="A324" s="8"/>
      <c r="B324" s="309"/>
      <c r="C324" s="15"/>
      <c r="D324" s="9"/>
      <c r="E324" s="16"/>
      <c r="F324" s="9"/>
      <c r="G324" s="65"/>
      <c r="H324" s="9"/>
    </row>
    <row r="325" spans="1:8" ht="30" customHeight="1">
      <c r="A325" s="8"/>
      <c r="B325" s="309"/>
      <c r="C325" s="15"/>
      <c r="D325" s="9"/>
      <c r="E325" s="16"/>
      <c r="F325" s="9"/>
      <c r="G325" s="65"/>
      <c r="H325" s="9"/>
    </row>
    <row r="326" spans="1:8" ht="30" customHeight="1">
      <c r="A326" s="8"/>
      <c r="B326" s="309"/>
      <c r="C326" s="15"/>
      <c r="D326" s="9"/>
      <c r="E326" s="16"/>
      <c r="F326" s="9"/>
      <c r="G326" s="65"/>
      <c r="H326" s="9"/>
    </row>
    <row r="327" spans="1:8" ht="30" customHeight="1">
      <c r="A327" s="8"/>
      <c r="B327" s="309"/>
      <c r="C327" s="15"/>
      <c r="D327" s="9"/>
      <c r="E327" s="16"/>
      <c r="F327" s="9"/>
      <c r="G327" s="65"/>
      <c r="H327" s="9"/>
    </row>
    <row r="328" spans="1:8" ht="30" customHeight="1">
      <c r="A328" s="8"/>
      <c r="B328" s="309"/>
      <c r="C328" s="15"/>
      <c r="D328" s="9"/>
      <c r="E328" s="16"/>
      <c r="F328" s="9"/>
      <c r="G328" s="65"/>
      <c r="H328" s="9"/>
    </row>
    <row r="329" spans="1:8" ht="30" customHeight="1">
      <c r="A329" s="8"/>
      <c r="B329" s="309"/>
      <c r="C329" s="15"/>
      <c r="D329" s="9"/>
      <c r="E329" s="16"/>
      <c r="F329" s="9"/>
      <c r="G329" s="65"/>
      <c r="H329" s="9"/>
    </row>
    <row r="330" spans="1:8" ht="30" customHeight="1">
      <c r="A330" s="8"/>
      <c r="B330" s="309"/>
      <c r="C330" s="15"/>
      <c r="D330" s="9"/>
      <c r="E330" s="16"/>
      <c r="F330" s="9"/>
      <c r="G330" s="65"/>
      <c r="H330" s="9"/>
    </row>
    <row r="331" spans="1:8" ht="30" customHeight="1">
      <c r="A331" s="8"/>
      <c r="B331" s="309"/>
      <c r="C331" s="15"/>
      <c r="D331" s="9"/>
      <c r="E331" s="16"/>
      <c r="F331" s="9"/>
      <c r="G331" s="65"/>
      <c r="H331" s="9"/>
    </row>
    <row r="332" spans="1:8" ht="30" customHeight="1">
      <c r="A332" s="8"/>
      <c r="B332" s="309"/>
      <c r="C332" s="15"/>
      <c r="D332" s="9"/>
      <c r="E332" s="16"/>
      <c r="F332" s="9"/>
      <c r="G332" s="65"/>
      <c r="H332" s="9"/>
    </row>
    <row r="333" spans="1:8" ht="30" customHeight="1">
      <c r="A333" s="8"/>
      <c r="B333" s="309"/>
      <c r="C333" s="15"/>
      <c r="D333" s="9"/>
      <c r="E333" s="16"/>
      <c r="F333" s="9"/>
      <c r="G333" s="65"/>
      <c r="H333" s="9"/>
    </row>
    <row r="334" spans="1:8" ht="30" customHeight="1">
      <c r="A334" s="8"/>
      <c r="B334" s="309"/>
      <c r="C334" s="15"/>
      <c r="D334" s="9"/>
      <c r="E334" s="16"/>
      <c r="F334" s="9"/>
      <c r="G334" s="65"/>
      <c r="H334" s="9"/>
    </row>
    <row r="335" spans="1:8" ht="30" customHeight="1">
      <c r="A335" s="8"/>
      <c r="B335" s="309"/>
      <c r="C335" s="15"/>
      <c r="D335" s="9"/>
      <c r="E335" s="16"/>
      <c r="F335" s="9"/>
      <c r="G335" s="65"/>
      <c r="H335" s="9"/>
    </row>
    <row r="336" spans="1:8" ht="30" customHeight="1">
      <c r="A336" s="8"/>
      <c r="B336" s="309"/>
      <c r="C336" s="15"/>
      <c r="D336" s="9"/>
      <c r="E336" s="16"/>
      <c r="F336" s="9"/>
      <c r="G336" s="65"/>
      <c r="H336" s="9"/>
    </row>
    <row r="337" spans="1:8" ht="30" customHeight="1">
      <c r="A337" s="8"/>
      <c r="B337" s="309"/>
      <c r="C337" s="15"/>
      <c r="D337" s="9"/>
      <c r="E337" s="16"/>
      <c r="F337" s="9"/>
      <c r="G337" s="65"/>
      <c r="H337" s="9"/>
    </row>
    <row r="338" spans="1:8" ht="30" customHeight="1">
      <c r="A338" s="8"/>
      <c r="B338" s="309"/>
      <c r="C338" s="15"/>
      <c r="D338" s="9"/>
      <c r="E338" s="16"/>
      <c r="F338" s="9"/>
      <c r="G338" s="65"/>
      <c r="H338" s="9"/>
    </row>
    <row r="339" spans="1:8" ht="30" customHeight="1">
      <c r="A339" s="8"/>
      <c r="B339" s="309"/>
      <c r="C339" s="15"/>
      <c r="D339" s="9"/>
      <c r="E339" s="16"/>
      <c r="F339" s="9"/>
      <c r="G339" s="65"/>
      <c r="H339" s="9"/>
    </row>
    <row r="340" spans="1:8" ht="30" customHeight="1">
      <c r="A340" s="8"/>
      <c r="B340" s="309"/>
      <c r="C340" s="15"/>
      <c r="D340" s="9"/>
      <c r="E340" s="16"/>
      <c r="F340" s="9"/>
      <c r="G340" s="65"/>
      <c r="H340" s="9"/>
    </row>
    <row r="341" spans="1:8" ht="30" customHeight="1">
      <c r="A341" s="8"/>
      <c r="B341" s="309"/>
      <c r="C341" s="15"/>
      <c r="D341" s="9"/>
      <c r="E341" s="16"/>
      <c r="F341" s="9"/>
      <c r="G341" s="65"/>
      <c r="H341" s="9"/>
    </row>
    <row r="342" spans="1:8" ht="30" customHeight="1">
      <c r="A342" s="8"/>
      <c r="B342" s="309"/>
      <c r="C342" s="15"/>
      <c r="D342" s="9"/>
      <c r="E342" s="16"/>
      <c r="F342" s="9"/>
      <c r="G342" s="65"/>
      <c r="H342" s="9"/>
    </row>
    <row r="343" spans="1:8" ht="30" customHeight="1">
      <c r="A343" s="8"/>
      <c r="B343" s="309"/>
      <c r="C343" s="15"/>
      <c r="D343" s="9"/>
      <c r="E343" s="16"/>
      <c r="F343" s="9"/>
      <c r="G343" s="65"/>
      <c r="H343" s="9"/>
    </row>
    <row r="344" spans="1:8" ht="30" customHeight="1">
      <c r="A344" s="8"/>
      <c r="B344" s="309"/>
      <c r="C344" s="15"/>
      <c r="D344" s="9"/>
      <c r="E344" s="16"/>
      <c r="F344" s="9"/>
      <c r="G344" s="65"/>
      <c r="H344" s="9"/>
    </row>
    <row r="345" spans="1:8" ht="30" customHeight="1">
      <c r="A345" s="8"/>
      <c r="B345" s="309"/>
      <c r="C345" s="15"/>
      <c r="D345" s="9"/>
      <c r="E345" s="16"/>
      <c r="F345" s="9"/>
      <c r="G345" s="65"/>
      <c r="H345" s="9"/>
    </row>
    <row r="346" spans="1:8" ht="30" customHeight="1">
      <c r="A346" s="8"/>
      <c r="B346" s="309"/>
      <c r="C346" s="15"/>
      <c r="D346" s="9"/>
      <c r="E346" s="16"/>
      <c r="F346" s="9"/>
      <c r="G346" s="65"/>
      <c r="H346" s="9"/>
    </row>
    <row r="347" spans="1:8" ht="30" customHeight="1">
      <c r="A347" s="8"/>
      <c r="B347" s="309"/>
      <c r="C347" s="15"/>
      <c r="D347" s="9"/>
      <c r="E347" s="16"/>
      <c r="F347" s="9"/>
      <c r="G347" s="65"/>
      <c r="H347" s="9"/>
    </row>
    <row r="348" spans="1:8" ht="30" customHeight="1">
      <c r="A348" s="8"/>
      <c r="B348" s="309"/>
      <c r="C348" s="15"/>
      <c r="D348" s="9"/>
      <c r="E348" s="16"/>
      <c r="F348" s="9"/>
      <c r="G348" s="65"/>
      <c r="H348" s="9"/>
    </row>
    <row r="349" spans="1:8" ht="30" customHeight="1">
      <c r="A349" s="8"/>
      <c r="B349" s="309"/>
      <c r="C349" s="15"/>
      <c r="D349" s="9"/>
      <c r="E349" s="16"/>
      <c r="F349" s="9"/>
      <c r="G349" s="65"/>
      <c r="H349" s="9"/>
    </row>
    <row r="350" spans="1:8" ht="30" customHeight="1">
      <c r="A350" s="8"/>
      <c r="B350" s="309"/>
      <c r="C350" s="15"/>
      <c r="D350" s="9"/>
      <c r="E350" s="16"/>
      <c r="F350" s="9"/>
      <c r="G350" s="65"/>
      <c r="H350" s="9"/>
    </row>
    <row r="351" spans="1:8" ht="30" customHeight="1">
      <c r="A351" s="8"/>
      <c r="B351" s="309"/>
      <c r="C351" s="15"/>
      <c r="D351" s="9"/>
      <c r="E351" s="16"/>
      <c r="F351" s="9"/>
      <c r="G351" s="65"/>
      <c r="H351" s="9"/>
    </row>
    <row r="352" spans="1:8" ht="30" customHeight="1">
      <c r="A352" s="8"/>
      <c r="B352" s="309"/>
      <c r="C352" s="15"/>
      <c r="D352" s="9"/>
      <c r="E352" s="16"/>
      <c r="F352" s="9"/>
      <c r="G352" s="65"/>
      <c r="H352" s="9"/>
    </row>
    <row r="353" spans="1:8" ht="30" customHeight="1">
      <c r="A353" s="8"/>
      <c r="B353" s="309"/>
      <c r="C353" s="15"/>
      <c r="D353" s="9"/>
      <c r="E353" s="16"/>
      <c r="F353" s="9"/>
      <c r="G353" s="65"/>
      <c r="H353" s="9"/>
    </row>
    <row r="354" spans="1:8" ht="30" customHeight="1">
      <c r="A354" s="8"/>
      <c r="B354" s="309"/>
      <c r="C354" s="15"/>
      <c r="D354" s="9"/>
      <c r="E354" s="16"/>
      <c r="F354" s="9"/>
      <c r="G354" s="65"/>
      <c r="H354" s="9"/>
    </row>
    <row r="355" spans="1:8" ht="30" customHeight="1">
      <c r="A355" s="8"/>
      <c r="B355" s="309"/>
      <c r="C355" s="15"/>
      <c r="D355" s="9"/>
      <c r="E355" s="16"/>
      <c r="F355" s="9"/>
      <c r="G355" s="65"/>
      <c r="H355" s="9"/>
    </row>
    <row r="356" spans="1:8" ht="30" customHeight="1">
      <c r="A356" s="8"/>
      <c r="B356" s="309"/>
      <c r="C356" s="15"/>
      <c r="D356" s="9"/>
      <c r="E356" s="16"/>
      <c r="F356" s="9"/>
      <c r="G356" s="65"/>
      <c r="H356" s="9"/>
    </row>
    <row r="357" spans="1:8" ht="30" customHeight="1">
      <c r="A357" s="8"/>
      <c r="B357" s="309"/>
      <c r="C357" s="15"/>
      <c r="D357" s="9"/>
      <c r="E357" s="16"/>
      <c r="F357" s="9"/>
      <c r="G357" s="65"/>
      <c r="H357" s="9"/>
    </row>
    <row r="358" spans="1:8" ht="30" customHeight="1">
      <c r="A358" s="8"/>
      <c r="B358" s="309"/>
      <c r="C358" s="15"/>
      <c r="D358" s="9"/>
      <c r="E358" s="16"/>
      <c r="F358" s="9"/>
      <c r="G358" s="65"/>
      <c r="H358" s="9"/>
    </row>
    <row r="359" spans="1:8" ht="30" customHeight="1">
      <c r="A359" s="8"/>
      <c r="B359" s="309"/>
      <c r="C359" s="15"/>
      <c r="D359" s="9"/>
      <c r="E359" s="16"/>
      <c r="F359" s="9"/>
      <c r="G359" s="65"/>
      <c r="H359" s="9"/>
    </row>
    <row r="360" spans="1:8" ht="30" customHeight="1">
      <c r="A360" s="8"/>
      <c r="B360" s="309"/>
      <c r="C360" s="15"/>
      <c r="D360" s="9"/>
      <c r="E360" s="16"/>
      <c r="F360" s="9"/>
      <c r="G360" s="65"/>
      <c r="H360" s="9"/>
    </row>
    <row r="361" spans="1:8" ht="30" customHeight="1">
      <c r="A361" s="8"/>
      <c r="B361" s="309"/>
      <c r="C361" s="15"/>
      <c r="D361" s="9"/>
      <c r="E361" s="16"/>
      <c r="F361" s="9"/>
      <c r="G361" s="65"/>
      <c r="H361" s="9"/>
    </row>
    <row r="362" spans="1:8" ht="30" customHeight="1">
      <c r="A362" s="8"/>
      <c r="B362" s="309"/>
      <c r="C362" s="15"/>
      <c r="D362" s="9"/>
      <c r="E362" s="16"/>
      <c r="F362" s="9"/>
      <c r="G362" s="65"/>
      <c r="H362" s="9"/>
    </row>
    <row r="363" spans="1:8" ht="30" customHeight="1">
      <c r="A363" s="8"/>
      <c r="B363" s="309"/>
      <c r="C363" s="15"/>
      <c r="D363" s="9"/>
      <c r="E363" s="16"/>
      <c r="F363" s="9"/>
      <c r="G363" s="65"/>
      <c r="H363" s="9"/>
    </row>
    <row r="364" spans="1:8" ht="30" customHeight="1">
      <c r="A364" s="8"/>
      <c r="B364" s="309"/>
      <c r="C364" s="15"/>
      <c r="D364" s="9"/>
      <c r="E364" s="16"/>
      <c r="F364" s="9"/>
      <c r="G364" s="65"/>
      <c r="H364" s="9"/>
    </row>
    <row r="365" spans="1:8" ht="30" customHeight="1">
      <c r="A365" s="8"/>
      <c r="B365" s="309"/>
      <c r="C365" s="15"/>
      <c r="D365" s="9"/>
      <c r="E365" s="16"/>
      <c r="F365" s="9"/>
      <c r="G365" s="65"/>
      <c r="H365" s="9"/>
    </row>
    <row r="366" spans="1:8" ht="30" customHeight="1">
      <c r="A366" s="8"/>
      <c r="B366" s="309"/>
      <c r="C366" s="15"/>
      <c r="D366" s="9"/>
      <c r="E366" s="16"/>
      <c r="F366" s="9"/>
      <c r="G366" s="65"/>
      <c r="H366" s="9"/>
    </row>
    <row r="367" spans="1:8" ht="30" customHeight="1">
      <c r="A367" s="8"/>
      <c r="B367" s="309"/>
      <c r="C367" s="15"/>
      <c r="D367" s="9"/>
      <c r="E367" s="16"/>
      <c r="F367" s="9"/>
      <c r="G367" s="65"/>
      <c r="H367" s="9"/>
    </row>
    <row r="368" spans="1:8" ht="30" customHeight="1">
      <c r="A368" s="8"/>
      <c r="B368" s="309"/>
      <c r="C368" s="15"/>
      <c r="D368" s="9"/>
      <c r="E368" s="16"/>
      <c r="F368" s="9"/>
      <c r="G368" s="65"/>
      <c r="H368" s="9"/>
    </row>
    <row r="369" spans="1:8" ht="30" customHeight="1">
      <c r="A369" s="8"/>
      <c r="B369" s="309"/>
      <c r="C369" s="15"/>
      <c r="D369" s="9"/>
      <c r="E369" s="16"/>
      <c r="F369" s="9"/>
      <c r="G369" s="65"/>
      <c r="H369" s="9"/>
    </row>
    <row r="370" spans="1:8" ht="30" customHeight="1">
      <c r="A370" s="8"/>
      <c r="B370" s="309"/>
      <c r="C370" s="15"/>
      <c r="D370" s="9"/>
      <c r="E370" s="16"/>
      <c r="F370" s="9"/>
      <c r="G370" s="65"/>
      <c r="H370" s="9"/>
    </row>
    <row r="371" spans="1:8" ht="30" customHeight="1">
      <c r="A371" s="8"/>
      <c r="B371" s="309"/>
      <c r="C371" s="15"/>
      <c r="D371" s="9"/>
      <c r="E371" s="16"/>
      <c r="F371" s="9"/>
      <c r="G371" s="65"/>
      <c r="H371" s="9"/>
    </row>
    <row r="372" spans="1:8" ht="30" customHeight="1">
      <c r="A372" s="8"/>
      <c r="B372" s="309"/>
      <c r="C372" s="15"/>
      <c r="D372" s="9"/>
      <c r="E372" s="16"/>
      <c r="F372" s="9"/>
      <c r="G372" s="65"/>
      <c r="H372" s="9"/>
    </row>
    <row r="373" spans="1:8" ht="30" customHeight="1">
      <c r="A373" s="8"/>
      <c r="B373" s="309"/>
      <c r="C373" s="15"/>
      <c r="D373" s="9"/>
      <c r="E373" s="16"/>
      <c r="F373" s="9"/>
      <c r="G373" s="65"/>
      <c r="H373" s="9"/>
    </row>
    <row r="374" spans="1:8" ht="30" customHeight="1">
      <c r="A374" s="8"/>
      <c r="B374" s="309"/>
      <c r="C374" s="15"/>
      <c r="D374" s="9"/>
      <c r="E374" s="16"/>
      <c r="F374" s="9"/>
      <c r="G374" s="65"/>
      <c r="H374" s="9"/>
    </row>
    <row r="375" spans="1:8" ht="30" customHeight="1">
      <c r="A375" s="8"/>
      <c r="B375" s="309"/>
      <c r="C375" s="15"/>
      <c r="D375" s="9"/>
      <c r="E375" s="16"/>
      <c r="F375" s="9"/>
      <c r="G375" s="65"/>
      <c r="H375" s="9"/>
    </row>
    <row r="376" spans="1:8" ht="30" customHeight="1">
      <c r="A376" s="8"/>
      <c r="B376" s="309"/>
      <c r="C376" s="15"/>
      <c r="D376" s="9"/>
      <c r="E376" s="16"/>
      <c r="F376" s="9"/>
      <c r="G376" s="65"/>
      <c r="H376" s="9"/>
    </row>
    <row r="377" spans="1:8" ht="30" customHeight="1">
      <c r="A377" s="8"/>
      <c r="B377" s="309"/>
      <c r="C377" s="15"/>
      <c r="D377" s="9"/>
      <c r="E377" s="16"/>
      <c r="F377" s="9"/>
      <c r="G377" s="65"/>
      <c r="H377" s="9"/>
    </row>
    <row r="378" spans="1:8" ht="30" customHeight="1">
      <c r="A378" s="8"/>
      <c r="B378" s="309"/>
      <c r="C378" s="15"/>
      <c r="D378" s="9"/>
      <c r="E378" s="16"/>
      <c r="F378" s="9"/>
      <c r="G378" s="65"/>
      <c r="H378" s="9"/>
    </row>
    <row r="379" spans="1:8" ht="30" customHeight="1">
      <c r="A379" s="8"/>
      <c r="B379" s="309"/>
      <c r="C379" s="15"/>
      <c r="D379" s="9"/>
      <c r="E379" s="16"/>
      <c r="F379" s="9"/>
      <c r="G379" s="65"/>
      <c r="H379" s="9"/>
    </row>
    <row r="380" spans="1:8" ht="30" customHeight="1">
      <c r="A380" s="8"/>
      <c r="B380" s="309"/>
      <c r="C380" s="15"/>
      <c r="D380" s="9"/>
      <c r="E380" s="16"/>
      <c r="F380" s="9"/>
      <c r="G380" s="65"/>
      <c r="H380" s="9"/>
    </row>
    <row r="381" spans="1:8" ht="30" customHeight="1">
      <c r="A381" s="8"/>
      <c r="B381" s="309"/>
      <c r="C381" s="15"/>
      <c r="D381" s="9"/>
      <c r="E381" s="16"/>
      <c r="F381" s="9"/>
      <c r="G381" s="65"/>
      <c r="H381" s="9"/>
    </row>
    <row r="382" spans="1:8" ht="30" customHeight="1">
      <c r="A382" s="8"/>
      <c r="B382" s="309"/>
      <c r="C382" s="15"/>
      <c r="D382" s="9"/>
      <c r="E382" s="16"/>
      <c r="F382" s="9"/>
      <c r="G382" s="65"/>
      <c r="H382" s="9"/>
    </row>
    <row r="383" spans="1:8" ht="30" customHeight="1">
      <c r="A383" s="8"/>
      <c r="B383" s="309"/>
      <c r="C383" s="15"/>
      <c r="D383" s="9"/>
      <c r="E383" s="16"/>
      <c r="F383" s="9"/>
      <c r="G383" s="65"/>
      <c r="H383" s="9"/>
    </row>
    <row r="384" spans="1:8" ht="30" customHeight="1">
      <c r="A384" s="8"/>
      <c r="B384" s="309"/>
      <c r="D384" s="9"/>
      <c r="E384" s="16"/>
      <c r="F384" s="9"/>
      <c r="G384" s="65"/>
      <c r="H384" s="9"/>
    </row>
    <row r="385" spans="1:8" ht="30" customHeight="1">
      <c r="A385" s="8"/>
      <c r="B385" s="309"/>
      <c r="D385" s="9"/>
      <c r="E385" s="16"/>
      <c r="F385" s="9"/>
      <c r="G385" s="65"/>
      <c r="H385" s="9"/>
    </row>
    <row r="386" spans="1:8" ht="30" customHeight="1">
      <c r="A386" s="8"/>
      <c r="B386" s="309"/>
      <c r="D386" s="9"/>
      <c r="E386" s="16"/>
      <c r="F386" s="9"/>
      <c r="G386" s="65"/>
      <c r="H386" s="9"/>
    </row>
    <row r="387" spans="1:8" ht="30" customHeight="1">
      <c r="A387" s="8"/>
      <c r="B387" s="309"/>
      <c r="D387" s="9"/>
      <c r="E387" s="16"/>
      <c r="F387" s="9"/>
      <c r="G387" s="65"/>
      <c r="H387" s="9"/>
    </row>
    <row r="388" spans="1:8" ht="30" customHeight="1">
      <c r="A388" s="8"/>
      <c r="B388" s="309"/>
      <c r="D388" s="9"/>
      <c r="E388" s="16"/>
      <c r="F388" s="9"/>
      <c r="G388" s="65"/>
      <c r="H388" s="9"/>
    </row>
    <row r="389" spans="1:8" ht="30" customHeight="1">
      <c r="A389" s="8"/>
      <c r="B389" s="309"/>
      <c r="D389" s="9"/>
      <c r="E389" s="16"/>
      <c r="F389" s="9"/>
      <c r="G389" s="65"/>
      <c r="H389" s="9"/>
    </row>
    <row r="390" spans="1:8" ht="30" customHeight="1">
      <c r="A390" s="8"/>
      <c r="B390" s="309"/>
      <c r="D390" s="9"/>
      <c r="E390" s="16"/>
      <c r="F390" s="9"/>
      <c r="G390" s="65"/>
      <c r="H390" s="9"/>
    </row>
    <row r="391" spans="1:8" ht="30" customHeight="1">
      <c r="A391" s="8"/>
      <c r="B391" s="309"/>
      <c r="D391" s="9"/>
      <c r="E391" s="16"/>
      <c r="F391" s="9"/>
      <c r="G391" s="65"/>
      <c r="H391" s="9"/>
    </row>
    <row r="392" spans="1:8" ht="30" customHeight="1">
      <c r="A392" s="8"/>
      <c r="B392" s="309"/>
      <c r="D392" s="9"/>
      <c r="E392" s="16"/>
      <c r="F392" s="9"/>
      <c r="G392" s="65"/>
      <c r="H392" s="9"/>
    </row>
    <row r="393" spans="1:8" ht="30" customHeight="1">
      <c r="A393" s="8"/>
      <c r="B393" s="309"/>
      <c r="D393" s="9"/>
      <c r="E393" s="16"/>
      <c r="F393" s="9"/>
      <c r="G393" s="65"/>
      <c r="H393" s="9"/>
    </row>
    <row r="394" spans="1:8" ht="30" customHeight="1">
      <c r="A394" s="8"/>
      <c r="B394" s="309"/>
      <c r="D394" s="9"/>
      <c r="E394" s="16"/>
      <c r="F394" s="9"/>
      <c r="G394" s="65"/>
      <c r="H394" s="9"/>
    </row>
    <row r="395" spans="1:8" ht="30" customHeight="1">
      <c r="A395" s="8"/>
      <c r="B395" s="309"/>
      <c r="D395" s="9"/>
      <c r="E395" s="16"/>
      <c r="F395" s="9"/>
      <c r="G395" s="65"/>
      <c r="H395" s="9"/>
    </row>
    <row r="396" spans="1:8" ht="30" customHeight="1">
      <c r="A396" s="8"/>
      <c r="B396" s="309"/>
      <c r="D396" s="9"/>
      <c r="E396" s="16"/>
      <c r="F396" s="9"/>
      <c r="G396" s="65"/>
      <c r="H396" s="9"/>
    </row>
    <row r="397" spans="1:8" ht="30" customHeight="1">
      <c r="A397" s="8"/>
      <c r="B397" s="309"/>
      <c r="D397" s="9"/>
      <c r="E397" s="16"/>
      <c r="F397" s="9"/>
      <c r="G397" s="65"/>
      <c r="H397" s="9"/>
    </row>
    <row r="398" spans="1:8" ht="30" customHeight="1">
      <c r="A398" s="8"/>
      <c r="B398" s="309"/>
      <c r="D398" s="9"/>
      <c r="E398" s="16"/>
      <c r="F398" s="9"/>
      <c r="G398" s="65"/>
      <c r="H398" s="9"/>
    </row>
    <row r="399" spans="1:8" ht="30" customHeight="1">
      <c r="A399" s="8"/>
      <c r="B399" s="309"/>
      <c r="D399" s="9"/>
      <c r="E399" s="16"/>
      <c r="F399" s="9"/>
      <c r="G399" s="65"/>
      <c r="H399" s="9"/>
    </row>
    <row r="400" spans="1:8" ht="30" customHeight="1">
      <c r="A400" s="8"/>
      <c r="B400" s="309"/>
      <c r="D400" s="9"/>
      <c r="E400" s="16"/>
      <c r="F400" s="9"/>
      <c r="G400" s="65"/>
      <c r="H400" s="9"/>
    </row>
    <row r="401" spans="1:8" ht="30" customHeight="1">
      <c r="A401" s="8"/>
      <c r="B401" s="309"/>
      <c r="D401" s="9"/>
      <c r="E401" s="16"/>
      <c r="F401" s="9"/>
      <c r="G401" s="65"/>
      <c r="H401" s="9"/>
    </row>
    <row r="402" spans="1:8" ht="30" customHeight="1">
      <c r="A402" s="8"/>
      <c r="B402" s="309"/>
      <c r="D402" s="9"/>
      <c r="E402" s="16"/>
      <c r="F402" s="9"/>
      <c r="G402" s="65"/>
      <c r="H402" s="9"/>
    </row>
    <row r="403" spans="1:8" ht="30" customHeight="1">
      <c r="A403" s="8"/>
      <c r="B403" s="309"/>
      <c r="D403" s="9"/>
      <c r="E403" s="16"/>
      <c r="F403" s="9"/>
      <c r="G403" s="65"/>
      <c r="H403" s="9"/>
    </row>
    <row r="404" spans="1:8" ht="30" customHeight="1">
      <c r="A404" s="8"/>
      <c r="B404" s="309"/>
      <c r="D404" s="9"/>
      <c r="E404" s="16"/>
      <c r="F404" s="9"/>
      <c r="G404" s="65"/>
      <c r="H404" s="9"/>
    </row>
    <row r="405" spans="1:8" ht="30" customHeight="1">
      <c r="A405" s="8"/>
      <c r="B405" s="309"/>
      <c r="D405" s="9"/>
      <c r="E405" s="16"/>
      <c r="F405" s="9"/>
      <c r="G405" s="65"/>
      <c r="H405" s="9"/>
    </row>
    <row r="406" spans="1:8" ht="30" customHeight="1">
      <c r="A406" s="8"/>
      <c r="B406" s="309"/>
      <c r="D406" s="9"/>
      <c r="E406" s="16"/>
      <c r="F406" s="9"/>
      <c r="G406" s="65"/>
      <c r="H406" s="9"/>
    </row>
    <row r="407" spans="1:8" ht="30" customHeight="1">
      <c r="A407" s="8"/>
      <c r="B407" s="309"/>
      <c r="D407" s="9"/>
      <c r="E407" s="16"/>
      <c r="F407" s="9"/>
      <c r="G407" s="65"/>
      <c r="H407" s="9"/>
    </row>
    <row r="408" spans="1:8" ht="30" customHeight="1">
      <c r="A408" s="8"/>
      <c r="B408" s="309"/>
      <c r="D408" s="9"/>
      <c r="E408" s="16"/>
      <c r="F408" s="9"/>
      <c r="G408" s="65"/>
      <c r="H408" s="9"/>
    </row>
    <row r="409" spans="1:8" ht="30" customHeight="1">
      <c r="A409" s="8"/>
      <c r="B409" s="309"/>
      <c r="D409" s="9"/>
      <c r="E409" s="16"/>
      <c r="F409" s="9"/>
      <c r="G409" s="65"/>
      <c r="H409" s="9"/>
    </row>
    <row r="410" spans="1:8" ht="30" customHeight="1">
      <c r="A410" s="8"/>
      <c r="B410" s="309"/>
      <c r="D410" s="9"/>
      <c r="E410" s="16"/>
      <c r="F410" s="9"/>
      <c r="G410" s="65"/>
      <c r="H410" s="9"/>
    </row>
    <row r="411" spans="1:8" ht="30" customHeight="1">
      <c r="A411" s="8"/>
      <c r="B411" s="309"/>
      <c r="D411" s="9"/>
      <c r="E411" s="16"/>
      <c r="F411" s="9"/>
      <c r="G411" s="65"/>
      <c r="H411" s="9"/>
    </row>
    <row r="412" spans="1:8" ht="30" customHeight="1">
      <c r="A412" s="8"/>
      <c r="B412" s="309"/>
      <c r="D412" s="9"/>
      <c r="E412" s="16"/>
      <c r="F412" s="9"/>
      <c r="G412" s="65"/>
      <c r="H412" s="9"/>
    </row>
    <row r="413" spans="1:8" ht="30" customHeight="1">
      <c r="A413" s="8"/>
      <c r="B413" s="309"/>
      <c r="D413" s="9"/>
      <c r="E413" s="16"/>
      <c r="F413" s="9"/>
      <c r="G413" s="65"/>
      <c r="H413" s="9"/>
    </row>
    <row r="414" spans="1:8" ht="30" customHeight="1">
      <c r="A414" s="8"/>
      <c r="B414" s="309"/>
      <c r="D414" s="9"/>
      <c r="E414" s="16"/>
      <c r="F414" s="9"/>
      <c r="G414" s="65"/>
      <c r="H414" s="9"/>
    </row>
    <row r="415" spans="1:8" ht="30" customHeight="1">
      <c r="A415" s="8"/>
      <c r="B415" s="309"/>
      <c r="D415" s="9"/>
      <c r="E415" s="16"/>
      <c r="F415" s="9"/>
      <c r="G415" s="65"/>
      <c r="H415" s="9"/>
    </row>
    <row r="416" spans="1:8" ht="30" customHeight="1">
      <c r="A416" s="8"/>
      <c r="B416" s="309"/>
      <c r="D416" s="9"/>
      <c r="E416" s="16"/>
      <c r="F416" s="9"/>
      <c r="G416" s="65"/>
      <c r="H416" s="9"/>
    </row>
    <row r="417" spans="1:8" ht="30" customHeight="1">
      <c r="A417" s="8"/>
      <c r="B417" s="309"/>
      <c r="D417" s="9"/>
      <c r="E417" s="16"/>
      <c r="F417" s="9"/>
      <c r="G417" s="65"/>
      <c r="H417" s="9"/>
    </row>
    <row r="418" spans="1:8" ht="30" customHeight="1">
      <c r="A418" s="8"/>
      <c r="B418" s="309"/>
      <c r="D418" s="9"/>
      <c r="E418" s="16"/>
      <c r="F418" s="9"/>
      <c r="G418" s="65"/>
      <c r="H418" s="9"/>
    </row>
    <row r="419" spans="1:8" ht="30" customHeight="1">
      <c r="A419" s="8"/>
      <c r="B419" s="309"/>
      <c r="D419" s="9"/>
      <c r="E419" s="16"/>
      <c r="F419" s="9"/>
      <c r="G419" s="65"/>
      <c r="H419" s="9"/>
    </row>
    <row r="420" spans="1:8" ht="30" customHeight="1">
      <c r="A420" s="8"/>
      <c r="B420" s="309"/>
      <c r="D420" s="9"/>
      <c r="E420" s="16"/>
      <c r="F420" s="9"/>
      <c r="G420" s="65"/>
      <c r="H420" s="9"/>
    </row>
    <row r="421" spans="1:8" ht="30" customHeight="1">
      <c r="A421" s="8"/>
      <c r="B421" s="309"/>
      <c r="D421" s="9"/>
      <c r="E421" s="16"/>
      <c r="F421" s="9"/>
      <c r="G421" s="65"/>
      <c r="H421" s="9"/>
    </row>
    <row r="422" spans="1:8" ht="30" customHeight="1">
      <c r="A422" s="8"/>
      <c r="B422" s="309"/>
      <c r="D422" s="9"/>
      <c r="E422" s="16"/>
      <c r="F422" s="9"/>
      <c r="G422" s="65"/>
      <c r="H422" s="9"/>
    </row>
    <row r="423" spans="1:8" ht="30" customHeight="1">
      <c r="A423" s="8"/>
      <c r="B423" s="309"/>
      <c r="D423" s="9"/>
      <c r="E423" s="16"/>
      <c r="F423" s="9"/>
      <c r="G423" s="65"/>
      <c r="H423" s="9"/>
    </row>
    <row r="424" spans="1:8" ht="30" customHeight="1">
      <c r="A424" s="8"/>
      <c r="B424" s="309"/>
      <c r="D424" s="9"/>
      <c r="E424" s="16"/>
      <c r="F424" s="9"/>
      <c r="G424" s="65"/>
      <c r="H424" s="9"/>
    </row>
    <row r="425" spans="1:8" ht="30" customHeight="1">
      <c r="A425" s="8"/>
      <c r="B425" s="309"/>
      <c r="D425" s="9"/>
      <c r="E425" s="16"/>
      <c r="F425" s="9"/>
      <c r="G425" s="65"/>
      <c r="H425" s="9"/>
    </row>
    <row r="426" spans="1:8" ht="30" customHeight="1">
      <c r="A426" s="8"/>
      <c r="B426" s="309"/>
      <c r="D426" s="9"/>
      <c r="E426" s="16"/>
      <c r="F426" s="9"/>
      <c r="G426" s="65"/>
      <c r="H426" s="9"/>
    </row>
    <row r="427" spans="1:8" ht="30" customHeight="1">
      <c r="A427" s="8"/>
      <c r="B427" s="309"/>
      <c r="D427" s="9"/>
      <c r="E427" s="16"/>
      <c r="F427" s="9"/>
      <c r="G427" s="65"/>
      <c r="H427" s="9"/>
    </row>
    <row r="428" spans="1:8" ht="30" customHeight="1">
      <c r="A428" s="8"/>
      <c r="B428" s="309"/>
      <c r="D428" s="9"/>
      <c r="E428" s="16"/>
      <c r="F428" s="9"/>
      <c r="G428" s="65"/>
      <c r="H428" s="9"/>
    </row>
    <row r="429" spans="1:8" ht="30" customHeight="1">
      <c r="A429" s="8"/>
      <c r="B429" s="309"/>
      <c r="D429" s="9"/>
      <c r="E429" s="16"/>
      <c r="F429" s="9"/>
      <c r="G429" s="65"/>
      <c r="H429" s="9"/>
    </row>
    <row r="430" spans="1:8" ht="30" customHeight="1">
      <c r="A430" s="8"/>
      <c r="B430" s="309"/>
      <c r="D430" s="9"/>
      <c r="E430" s="16"/>
      <c r="F430" s="9"/>
      <c r="G430" s="65"/>
      <c r="H430" s="9"/>
    </row>
    <row r="431" spans="1:8" ht="30" customHeight="1">
      <c r="A431" s="8"/>
      <c r="B431" s="309"/>
      <c r="D431" s="9"/>
      <c r="E431" s="16"/>
      <c r="F431" s="9"/>
      <c r="G431" s="65"/>
      <c r="H431" s="9"/>
    </row>
    <row r="432" spans="1:8" ht="30" customHeight="1">
      <c r="A432" s="8"/>
      <c r="B432" s="309"/>
      <c r="D432" s="9"/>
      <c r="E432" s="16"/>
      <c r="F432" s="9"/>
      <c r="G432" s="65"/>
      <c r="H432" s="9"/>
    </row>
    <row r="433" spans="1:8" ht="30" customHeight="1">
      <c r="A433" s="8"/>
      <c r="B433" s="309"/>
      <c r="D433" s="9"/>
      <c r="E433" s="16"/>
      <c r="F433" s="9"/>
      <c r="G433" s="65"/>
      <c r="H433" s="9"/>
    </row>
    <row r="434" spans="1:8" ht="30" customHeight="1">
      <c r="A434" s="8"/>
      <c r="B434" s="309"/>
      <c r="D434" s="9"/>
      <c r="E434" s="16"/>
      <c r="F434" s="9"/>
      <c r="G434" s="65"/>
      <c r="H434" s="9"/>
    </row>
    <row r="435" spans="1:8" ht="30" customHeight="1">
      <c r="A435" s="8"/>
      <c r="B435" s="309"/>
      <c r="D435" s="9"/>
      <c r="E435" s="16"/>
      <c r="F435" s="9"/>
      <c r="G435" s="65"/>
      <c r="H435" s="9"/>
    </row>
    <row r="436" spans="1:8" ht="30" customHeight="1">
      <c r="A436" s="8"/>
      <c r="B436" s="309"/>
      <c r="D436" s="9"/>
      <c r="E436" s="16"/>
      <c r="F436" s="9"/>
      <c r="G436" s="65"/>
      <c r="H436" s="9"/>
    </row>
    <row r="437" spans="1:8" ht="30" customHeight="1">
      <c r="A437" s="8"/>
      <c r="B437" s="309"/>
      <c r="D437" s="9"/>
      <c r="E437" s="16"/>
      <c r="F437" s="9"/>
      <c r="G437" s="65"/>
      <c r="H437" s="9"/>
    </row>
    <row r="438" spans="1:8" ht="30" customHeight="1">
      <c r="A438" s="8"/>
      <c r="B438" s="309"/>
      <c r="D438" s="9"/>
      <c r="E438" s="16"/>
      <c r="F438" s="9"/>
      <c r="G438" s="65"/>
      <c r="H438" s="9"/>
    </row>
    <row r="439" spans="1:8" ht="30" customHeight="1">
      <c r="A439" s="8"/>
      <c r="B439" s="309"/>
      <c r="D439" s="9"/>
      <c r="E439" s="16"/>
      <c r="F439" s="9"/>
      <c r="G439" s="65"/>
      <c r="H439" s="9"/>
    </row>
    <row r="440" spans="1:8" ht="30" customHeight="1">
      <c r="A440" s="8"/>
      <c r="B440" s="309"/>
      <c r="D440" s="9"/>
      <c r="E440" s="16"/>
      <c r="F440" s="9"/>
      <c r="G440" s="65"/>
      <c r="H440" s="9"/>
    </row>
    <row r="441" spans="1:8" ht="30" customHeight="1">
      <c r="A441" s="8"/>
      <c r="B441" s="309"/>
      <c r="D441" s="9"/>
      <c r="E441" s="16"/>
      <c r="F441" s="9"/>
      <c r="G441" s="65"/>
      <c r="H441" s="9"/>
    </row>
    <row r="442" spans="1:8" ht="30" customHeight="1">
      <c r="A442" s="8"/>
      <c r="B442" s="309"/>
      <c r="D442" s="9"/>
      <c r="E442" s="16"/>
      <c r="F442" s="9"/>
      <c r="G442" s="65"/>
      <c r="H442" s="9"/>
    </row>
    <row r="443" spans="1:8" ht="30" customHeight="1">
      <c r="A443" s="8"/>
      <c r="B443" s="309"/>
      <c r="D443" s="9"/>
      <c r="E443" s="16"/>
      <c r="F443" s="9"/>
      <c r="G443" s="65"/>
      <c r="H443" s="9"/>
    </row>
    <row r="444" spans="1:8" ht="30" customHeight="1">
      <c r="A444" s="8"/>
      <c r="B444" s="309"/>
      <c r="D444" s="9"/>
      <c r="E444" s="16"/>
      <c r="F444" s="9"/>
      <c r="G444" s="65"/>
      <c r="H444" s="9"/>
    </row>
    <row r="445" spans="1:8" ht="30" customHeight="1">
      <c r="A445" s="8"/>
      <c r="B445" s="309"/>
      <c r="D445" s="9"/>
      <c r="E445" s="16"/>
      <c r="F445" s="9"/>
      <c r="G445" s="65"/>
      <c r="H445" s="9"/>
    </row>
    <row r="446" spans="1:8" ht="30" customHeight="1">
      <c r="A446" s="8"/>
      <c r="B446" s="309"/>
      <c r="D446" s="9"/>
      <c r="E446" s="16"/>
      <c r="F446" s="9"/>
      <c r="G446" s="65"/>
      <c r="H446" s="9"/>
    </row>
    <row r="447" spans="1:8" ht="30" customHeight="1">
      <c r="A447" s="8"/>
      <c r="B447" s="309"/>
      <c r="D447" s="9"/>
      <c r="E447" s="16"/>
      <c r="F447" s="9"/>
      <c r="G447" s="65"/>
      <c r="H447" s="9"/>
    </row>
    <row r="448" spans="1:8" ht="30" customHeight="1">
      <c r="A448" s="8"/>
      <c r="B448" s="309"/>
      <c r="D448" s="9"/>
      <c r="E448" s="16"/>
      <c r="F448" s="9"/>
      <c r="G448" s="65"/>
      <c r="H448" s="9"/>
    </row>
    <row r="449" spans="1:8" ht="30" customHeight="1">
      <c r="A449" s="8"/>
      <c r="B449" s="309"/>
      <c r="D449" s="9"/>
      <c r="E449" s="16"/>
      <c r="F449" s="9"/>
      <c r="G449" s="65"/>
      <c r="H449" s="9"/>
    </row>
    <row r="450" spans="1:8" ht="30" customHeight="1">
      <c r="A450" s="8"/>
      <c r="B450" s="309"/>
      <c r="D450" s="9"/>
      <c r="E450" s="16"/>
      <c r="F450" s="9"/>
      <c r="G450" s="65"/>
      <c r="H450" s="9"/>
    </row>
    <row r="451" spans="1:8" ht="30" customHeight="1">
      <c r="A451" s="8"/>
      <c r="B451" s="309"/>
      <c r="D451" s="9"/>
      <c r="E451" s="16"/>
      <c r="F451" s="9"/>
      <c r="G451" s="65"/>
      <c r="H451" s="9"/>
    </row>
    <row r="452" spans="1:8" ht="30" customHeight="1">
      <c r="A452" s="8"/>
      <c r="B452" s="309"/>
      <c r="D452" s="9"/>
      <c r="E452" s="16"/>
      <c r="F452" s="9"/>
      <c r="G452" s="65"/>
      <c r="H452" s="9"/>
    </row>
    <row r="453" spans="1:8" ht="30" customHeight="1">
      <c r="A453" s="8"/>
      <c r="B453" s="309"/>
      <c r="D453" s="9"/>
      <c r="E453" s="16"/>
      <c r="F453" s="9"/>
      <c r="G453" s="65"/>
      <c r="H453" s="9"/>
    </row>
    <row r="454" spans="1:8" ht="30" customHeight="1">
      <c r="A454" s="8"/>
      <c r="B454" s="309"/>
      <c r="D454" s="9"/>
      <c r="E454" s="16"/>
      <c r="F454" s="9"/>
      <c r="G454" s="65"/>
      <c r="H454" s="9"/>
    </row>
    <row r="455" spans="1:8" ht="30" customHeight="1">
      <c r="A455" s="8"/>
      <c r="B455" s="309"/>
      <c r="D455" s="9"/>
      <c r="E455" s="16"/>
      <c r="F455" s="9"/>
      <c r="G455" s="65"/>
      <c r="H455" s="9"/>
    </row>
    <row r="456" spans="1:8" ht="30" customHeight="1">
      <c r="A456" s="8"/>
      <c r="B456" s="309"/>
      <c r="D456" s="9"/>
      <c r="E456" s="16"/>
      <c r="F456" s="9"/>
      <c r="G456" s="65"/>
      <c r="H456" s="9"/>
    </row>
    <row r="457" spans="1:8" ht="30" customHeight="1">
      <c r="A457" s="8"/>
      <c r="B457" s="309"/>
      <c r="D457" s="9"/>
      <c r="E457" s="16"/>
      <c r="F457" s="9"/>
      <c r="G457" s="65"/>
      <c r="H457" s="9"/>
    </row>
    <row r="458" spans="1:8" ht="30" customHeight="1">
      <c r="A458" s="8"/>
      <c r="B458" s="309"/>
      <c r="D458" s="9"/>
      <c r="E458" s="16"/>
      <c r="F458" s="9"/>
      <c r="G458" s="65"/>
      <c r="H458" s="9"/>
    </row>
    <row r="459" spans="1:8" ht="30" customHeight="1">
      <c r="A459" s="8"/>
      <c r="B459" s="309"/>
      <c r="D459" s="9"/>
      <c r="E459" s="16"/>
      <c r="F459" s="9"/>
      <c r="G459" s="65"/>
      <c r="H459" s="9"/>
    </row>
    <row r="460" spans="1:8" ht="30" customHeight="1">
      <c r="A460" s="8"/>
      <c r="B460" s="309"/>
      <c r="D460" s="9"/>
      <c r="E460" s="16"/>
      <c r="F460" s="9"/>
      <c r="G460" s="65"/>
      <c r="H460" s="9"/>
    </row>
    <row r="461" spans="1:8" ht="30" customHeight="1">
      <c r="A461" s="8"/>
      <c r="B461" s="309"/>
      <c r="D461" s="9"/>
      <c r="E461" s="16"/>
      <c r="F461" s="9"/>
      <c r="G461" s="65"/>
      <c r="H461" s="9"/>
    </row>
    <row r="462" spans="1:8" ht="30" customHeight="1">
      <c r="A462" s="8"/>
      <c r="B462" s="309"/>
      <c r="D462" s="9"/>
      <c r="E462" s="16"/>
      <c r="F462" s="9"/>
      <c r="G462" s="65"/>
      <c r="H462" s="9"/>
    </row>
    <row r="463" spans="1:8" ht="30" customHeight="1">
      <c r="A463" s="8"/>
      <c r="B463" s="309"/>
      <c r="D463" s="9"/>
      <c r="E463" s="16"/>
      <c r="F463" s="9"/>
      <c r="G463" s="65"/>
      <c r="H463" s="9"/>
    </row>
    <row r="464" spans="1:8" ht="30" customHeight="1">
      <c r="A464" s="8"/>
      <c r="B464" s="309"/>
      <c r="D464" s="9"/>
      <c r="E464" s="16"/>
      <c r="F464" s="9"/>
      <c r="G464" s="65"/>
      <c r="H464" s="9"/>
    </row>
    <row r="465" spans="1:8" ht="30" customHeight="1">
      <c r="A465" s="8"/>
      <c r="B465" s="309"/>
      <c r="D465" s="9"/>
      <c r="E465" s="16"/>
      <c r="F465" s="9"/>
      <c r="G465" s="65"/>
      <c r="H465" s="9"/>
    </row>
    <row r="466" spans="1:8" ht="30" customHeight="1">
      <c r="A466" s="8"/>
      <c r="B466" s="309"/>
      <c r="D466" s="9"/>
      <c r="E466" s="16"/>
      <c r="F466" s="9"/>
      <c r="G466" s="65"/>
      <c r="H466" s="9"/>
    </row>
    <row r="467" spans="1:8" ht="30" customHeight="1">
      <c r="A467" s="8"/>
      <c r="B467" s="309"/>
      <c r="D467" s="9"/>
      <c r="E467" s="16"/>
      <c r="F467" s="9"/>
      <c r="G467" s="65"/>
      <c r="H467" s="9"/>
    </row>
    <row r="468" spans="1:8" ht="30" customHeight="1">
      <c r="A468" s="8"/>
      <c r="B468" s="309"/>
      <c r="D468" s="9"/>
      <c r="E468" s="16"/>
      <c r="F468" s="9"/>
      <c r="G468" s="65"/>
      <c r="H468" s="9"/>
    </row>
    <row r="469" spans="1:8" ht="30" customHeight="1">
      <c r="A469" s="8"/>
      <c r="B469" s="309"/>
      <c r="D469" s="9"/>
      <c r="E469" s="16"/>
      <c r="F469" s="9"/>
      <c r="G469" s="65"/>
      <c r="H469" s="9"/>
    </row>
    <row r="470" spans="1:8" ht="30" customHeight="1">
      <c r="A470" s="8"/>
      <c r="B470" s="309"/>
      <c r="D470" s="9"/>
      <c r="E470" s="16"/>
      <c r="F470" s="9"/>
      <c r="G470" s="65"/>
      <c r="H470" s="9"/>
    </row>
    <row r="471" spans="1:8" ht="30" customHeight="1">
      <c r="A471" s="8"/>
      <c r="B471" s="309"/>
      <c r="D471" s="9"/>
      <c r="E471" s="16"/>
      <c r="F471" s="9"/>
      <c r="G471" s="65"/>
      <c r="H471" s="9"/>
    </row>
    <row r="472" spans="1:8" ht="30" customHeight="1">
      <c r="A472" s="8"/>
      <c r="B472" s="309"/>
      <c r="D472" s="9"/>
      <c r="E472" s="16"/>
      <c r="F472" s="9"/>
      <c r="G472" s="65"/>
      <c r="H472" s="9"/>
    </row>
    <row r="473" spans="1:8" ht="30" customHeight="1">
      <c r="A473" s="8"/>
      <c r="B473" s="309"/>
      <c r="D473" s="9"/>
      <c r="E473" s="16"/>
      <c r="F473" s="9"/>
      <c r="G473" s="65"/>
      <c r="H473" s="9"/>
    </row>
    <row r="474" spans="1:8" ht="30" customHeight="1">
      <c r="A474" s="8"/>
      <c r="B474" s="309"/>
      <c r="D474" s="9"/>
      <c r="E474" s="16"/>
      <c r="F474" s="9"/>
      <c r="G474" s="65"/>
      <c r="H474" s="9"/>
    </row>
    <row r="475" spans="1:8" ht="30" customHeight="1">
      <c r="A475" s="8"/>
      <c r="B475" s="309"/>
      <c r="D475" s="9"/>
      <c r="E475" s="16"/>
      <c r="F475" s="9"/>
      <c r="G475" s="65"/>
      <c r="H475" s="9"/>
    </row>
    <row r="476" spans="1:8" ht="30" customHeight="1">
      <c r="A476" s="8"/>
      <c r="B476" s="309"/>
      <c r="D476" s="9"/>
      <c r="E476" s="16"/>
      <c r="F476" s="9"/>
      <c r="G476" s="65"/>
      <c r="H476" s="9"/>
    </row>
    <row r="477" spans="1:8" ht="30" customHeight="1">
      <c r="A477" s="8"/>
      <c r="B477" s="309"/>
      <c r="D477" s="9"/>
      <c r="E477" s="16"/>
      <c r="F477" s="9"/>
      <c r="G477" s="65"/>
      <c r="H477" s="9"/>
    </row>
    <row r="478" spans="1:8" ht="30" customHeight="1">
      <c r="A478" s="8"/>
      <c r="B478" s="309"/>
      <c r="D478" s="9"/>
      <c r="E478" s="16"/>
      <c r="F478" s="9"/>
      <c r="G478" s="65"/>
      <c r="H478" s="9"/>
    </row>
    <row r="479" spans="1:8" ht="30" customHeight="1">
      <c r="A479" s="8"/>
      <c r="B479" s="309"/>
      <c r="D479" s="9"/>
      <c r="E479" s="16"/>
      <c r="F479" s="9"/>
      <c r="G479" s="65"/>
      <c r="H479" s="9"/>
    </row>
    <row r="480" spans="1:8" ht="30" customHeight="1">
      <c r="A480" s="8"/>
      <c r="B480" s="309"/>
      <c r="D480" s="9"/>
      <c r="E480" s="16"/>
      <c r="F480" s="9"/>
      <c r="G480" s="65"/>
      <c r="H480" s="9"/>
    </row>
    <row r="481" spans="1:8" ht="30" customHeight="1">
      <c r="A481" s="8"/>
      <c r="B481" s="309"/>
      <c r="D481" s="9"/>
      <c r="E481" s="16"/>
      <c r="F481" s="9"/>
      <c r="G481" s="65"/>
      <c r="H481" s="9"/>
    </row>
    <row r="482" spans="1:8" ht="30" customHeight="1">
      <c r="A482" s="8"/>
      <c r="B482" s="309"/>
      <c r="D482" s="9"/>
      <c r="E482" s="16"/>
      <c r="F482" s="9"/>
      <c r="G482" s="65"/>
      <c r="H482" s="9"/>
    </row>
    <row r="483" spans="1:8" ht="30" customHeight="1">
      <c r="A483" s="8"/>
      <c r="B483" s="309"/>
      <c r="D483" s="9"/>
      <c r="E483" s="16"/>
      <c r="F483" s="9"/>
      <c r="G483" s="65"/>
      <c r="H483" s="9"/>
    </row>
    <row r="484" spans="1:8" ht="30" customHeight="1">
      <c r="A484" s="8"/>
      <c r="B484" s="309"/>
      <c r="D484" s="9"/>
      <c r="E484" s="16"/>
      <c r="F484" s="9"/>
      <c r="G484" s="65"/>
      <c r="H484" s="9"/>
    </row>
    <row r="485" spans="1:8" ht="30" customHeight="1">
      <c r="A485" s="8"/>
      <c r="B485" s="309"/>
      <c r="D485" s="9"/>
      <c r="E485" s="16"/>
      <c r="F485" s="9"/>
      <c r="G485" s="65"/>
      <c r="H485" s="9"/>
    </row>
    <row r="486" spans="1:8" ht="30" customHeight="1">
      <c r="A486" s="8"/>
      <c r="B486" s="309"/>
      <c r="D486" s="9"/>
      <c r="E486" s="16"/>
      <c r="F486" s="9"/>
      <c r="G486" s="65"/>
      <c r="H486" s="9"/>
    </row>
    <row r="487" spans="1:8" ht="30" customHeight="1">
      <c r="A487" s="8"/>
      <c r="B487" s="309"/>
      <c r="D487" s="9"/>
      <c r="E487" s="16"/>
      <c r="F487" s="9"/>
      <c r="G487" s="65"/>
      <c r="H487" s="9"/>
    </row>
    <row r="488" spans="1:8" ht="30" customHeight="1">
      <c r="A488" s="8"/>
      <c r="B488" s="309"/>
      <c r="D488" s="9"/>
      <c r="E488" s="16"/>
      <c r="F488" s="9"/>
      <c r="G488" s="65"/>
      <c r="H488" s="9"/>
    </row>
    <row r="489" spans="1:8" ht="30" customHeight="1">
      <c r="A489" s="8"/>
      <c r="B489" s="309"/>
      <c r="D489" s="9"/>
      <c r="E489" s="16"/>
      <c r="F489" s="9"/>
      <c r="G489" s="65"/>
      <c r="H489" s="9"/>
    </row>
    <row r="490" spans="1:8" ht="30" customHeight="1">
      <c r="A490" s="8"/>
      <c r="B490" s="309"/>
      <c r="D490" s="9"/>
      <c r="E490" s="16"/>
      <c r="F490" s="9"/>
      <c r="G490" s="65"/>
      <c r="H490" s="9"/>
    </row>
    <row r="491" spans="1:8" ht="30" customHeight="1">
      <c r="A491" s="8"/>
      <c r="B491" s="309"/>
      <c r="D491" s="9"/>
      <c r="E491" s="16"/>
      <c r="F491" s="9"/>
      <c r="G491" s="65"/>
      <c r="H491" s="9"/>
    </row>
    <row r="492" spans="1:8" ht="30" customHeight="1">
      <c r="A492" s="8"/>
      <c r="B492" s="309"/>
      <c r="D492" s="9"/>
      <c r="E492" s="16"/>
      <c r="F492" s="9"/>
      <c r="G492" s="65"/>
      <c r="H492" s="9"/>
    </row>
    <row r="493" spans="1:8" ht="30" customHeight="1">
      <c r="A493" s="8"/>
      <c r="B493" s="309"/>
      <c r="D493" s="9"/>
      <c r="E493" s="16"/>
      <c r="F493" s="9"/>
      <c r="G493" s="65"/>
      <c r="H493" s="9"/>
    </row>
    <row r="494" spans="1:8" ht="30" customHeight="1">
      <c r="A494" s="8"/>
      <c r="B494" s="309"/>
      <c r="D494" s="9"/>
      <c r="E494" s="16"/>
      <c r="F494" s="9"/>
      <c r="G494" s="65"/>
      <c r="H494" s="9"/>
    </row>
    <row r="495" spans="1:8" ht="30" customHeight="1">
      <c r="A495" s="8"/>
      <c r="B495" s="309"/>
      <c r="D495" s="9"/>
      <c r="E495" s="16"/>
      <c r="F495" s="9"/>
      <c r="G495" s="65"/>
      <c r="H495" s="9"/>
    </row>
    <row r="496" spans="1:8" ht="30" customHeight="1">
      <c r="A496" s="8"/>
      <c r="B496" s="309"/>
      <c r="D496" s="9"/>
      <c r="E496" s="16"/>
      <c r="F496" s="9"/>
      <c r="G496" s="65"/>
      <c r="H496" s="9"/>
    </row>
    <row r="497" spans="1:8" ht="30" customHeight="1">
      <c r="A497" s="8"/>
      <c r="B497" s="309"/>
      <c r="D497" s="9"/>
      <c r="E497" s="16"/>
      <c r="F497" s="9"/>
      <c r="G497" s="65"/>
      <c r="H497" s="9"/>
    </row>
    <row r="498" spans="1:8" ht="30" customHeight="1">
      <c r="A498" s="8"/>
      <c r="B498" s="309"/>
      <c r="D498" s="9"/>
      <c r="E498" s="16"/>
      <c r="F498" s="9"/>
      <c r="G498" s="65"/>
      <c r="H498" s="9"/>
    </row>
    <row r="499" spans="1:8" ht="30" customHeight="1">
      <c r="A499" s="8"/>
      <c r="B499" s="309"/>
      <c r="D499" s="9"/>
      <c r="E499" s="16"/>
      <c r="F499" s="9"/>
      <c r="G499" s="65"/>
      <c r="H499" s="9"/>
    </row>
    <row r="500" spans="1:8" ht="30" customHeight="1">
      <c r="A500" s="8"/>
      <c r="B500" s="309"/>
      <c r="D500" s="9"/>
      <c r="E500" s="16"/>
      <c r="F500" s="9"/>
      <c r="G500" s="65"/>
      <c r="H500" s="9"/>
    </row>
    <row r="501" spans="1:8" ht="30" customHeight="1">
      <c r="A501" s="8"/>
      <c r="B501" s="309"/>
      <c r="D501" s="9"/>
      <c r="E501" s="16"/>
      <c r="F501" s="9"/>
      <c r="G501" s="65"/>
      <c r="H501" s="9"/>
    </row>
    <row r="502" spans="1:8" ht="30" customHeight="1">
      <c r="A502" s="8"/>
      <c r="B502" s="309"/>
      <c r="D502" s="9"/>
      <c r="E502" s="16"/>
      <c r="F502" s="9"/>
      <c r="G502" s="65"/>
      <c r="H502" s="9"/>
    </row>
    <row r="503" spans="1:8" ht="30" customHeight="1">
      <c r="A503" s="8"/>
      <c r="B503" s="309"/>
      <c r="D503" s="9"/>
      <c r="E503" s="16"/>
      <c r="F503" s="9"/>
      <c r="G503" s="65"/>
      <c r="H503" s="9"/>
    </row>
    <row r="504" spans="1:8" ht="30" customHeight="1">
      <c r="A504" s="8"/>
      <c r="B504" s="309"/>
      <c r="D504" s="9"/>
      <c r="E504" s="16"/>
      <c r="F504" s="9"/>
      <c r="G504" s="65"/>
      <c r="H504" s="9"/>
    </row>
    <row r="505" spans="1:8" ht="30" customHeight="1">
      <c r="A505" s="8"/>
      <c r="B505" s="309"/>
      <c r="D505" s="9"/>
      <c r="E505" s="16"/>
      <c r="F505" s="9"/>
      <c r="G505" s="65"/>
      <c r="H505" s="9"/>
    </row>
    <row r="506" spans="1:8" ht="30" customHeight="1">
      <c r="A506" s="8"/>
      <c r="B506" s="309"/>
      <c r="D506" s="9"/>
      <c r="E506" s="16"/>
      <c r="F506" s="9"/>
      <c r="G506" s="65"/>
      <c r="H506" s="9"/>
    </row>
    <row r="507" spans="1:8" ht="30" customHeight="1">
      <c r="A507" s="8"/>
      <c r="B507" s="309"/>
      <c r="D507" s="9"/>
      <c r="E507" s="16"/>
      <c r="F507" s="9"/>
      <c r="G507" s="65"/>
      <c r="H507" s="9"/>
    </row>
    <row r="508" spans="1:8" ht="30" customHeight="1">
      <c r="A508" s="8"/>
      <c r="B508" s="309"/>
      <c r="D508" s="9"/>
      <c r="E508" s="16"/>
      <c r="F508" s="9"/>
      <c r="G508" s="65"/>
      <c r="H508" s="9"/>
    </row>
    <row r="509" spans="1:8" ht="30" customHeight="1">
      <c r="A509" s="8"/>
      <c r="B509" s="309"/>
      <c r="D509" s="9"/>
      <c r="E509" s="16"/>
      <c r="F509" s="9"/>
      <c r="G509" s="65"/>
      <c r="H509" s="9"/>
    </row>
    <row r="510" spans="1:8" ht="30" customHeight="1">
      <c r="A510" s="8"/>
      <c r="B510" s="309"/>
      <c r="D510" s="9"/>
      <c r="E510" s="16"/>
      <c r="F510" s="9"/>
      <c r="G510" s="65"/>
      <c r="H510" s="9"/>
    </row>
    <row r="511" spans="1:8" ht="30" customHeight="1">
      <c r="A511" s="8"/>
      <c r="B511" s="309"/>
      <c r="D511" s="9"/>
      <c r="E511" s="16"/>
      <c r="F511" s="9"/>
      <c r="G511" s="65"/>
      <c r="H511" s="9"/>
    </row>
    <row r="512" spans="1:8" ht="30" customHeight="1">
      <c r="A512" s="8"/>
      <c r="B512" s="309"/>
      <c r="D512" s="9"/>
      <c r="E512" s="16"/>
      <c r="F512" s="9"/>
      <c r="G512" s="65"/>
      <c r="H512" s="9"/>
    </row>
    <row r="513" spans="1:8" ht="30" customHeight="1">
      <c r="A513" s="8"/>
      <c r="B513" s="309"/>
      <c r="D513" s="9"/>
      <c r="E513" s="16"/>
      <c r="F513" s="9"/>
      <c r="G513" s="65"/>
      <c r="H513" s="9"/>
    </row>
    <row r="514" spans="1:8" ht="30" customHeight="1">
      <c r="A514" s="8"/>
      <c r="B514" s="309"/>
      <c r="D514" s="9"/>
      <c r="E514" s="16"/>
      <c r="F514" s="9"/>
      <c r="G514" s="65"/>
      <c r="H514" s="9"/>
    </row>
    <row r="515" spans="1:8" ht="30" customHeight="1">
      <c r="A515" s="8"/>
      <c r="B515" s="309"/>
      <c r="D515" s="9"/>
      <c r="E515" s="16"/>
      <c r="F515" s="9"/>
      <c r="G515" s="65"/>
      <c r="H515" s="9"/>
    </row>
    <row r="516" spans="1:8" ht="30" customHeight="1">
      <c r="A516" s="8"/>
      <c r="B516" s="309"/>
      <c r="D516" s="9"/>
      <c r="E516" s="16"/>
      <c r="F516" s="9"/>
      <c r="G516" s="65"/>
      <c r="H516" s="9"/>
    </row>
    <row r="517" spans="1:8" ht="30" customHeight="1">
      <c r="A517" s="8"/>
      <c r="B517" s="309"/>
      <c r="D517" s="9"/>
      <c r="E517" s="16"/>
      <c r="F517" s="9"/>
      <c r="G517" s="65"/>
      <c r="H517" s="9"/>
    </row>
    <row r="518" spans="1:8" ht="30" customHeight="1">
      <c r="A518" s="8"/>
      <c r="B518" s="309"/>
      <c r="D518" s="9"/>
      <c r="E518" s="16"/>
      <c r="F518" s="9"/>
      <c r="G518" s="65"/>
      <c r="H518" s="9"/>
    </row>
    <row r="519" spans="1:8" ht="30" customHeight="1">
      <c r="A519" s="8"/>
      <c r="B519" s="309"/>
      <c r="D519" s="9"/>
      <c r="E519" s="16"/>
      <c r="F519" s="9"/>
      <c r="G519" s="65"/>
      <c r="H519" s="9"/>
    </row>
    <row r="520" spans="1:8" ht="30" customHeight="1">
      <c r="A520" s="8"/>
      <c r="B520" s="309"/>
      <c r="D520" s="9"/>
      <c r="E520" s="16"/>
      <c r="F520" s="9"/>
      <c r="G520" s="65"/>
      <c r="H520" s="9"/>
    </row>
    <row r="521" spans="1:8" ht="30" customHeight="1">
      <c r="A521" s="8"/>
      <c r="B521" s="309"/>
      <c r="D521" s="9"/>
      <c r="E521" s="16"/>
      <c r="F521" s="9"/>
      <c r="G521" s="65"/>
      <c r="H521" s="9"/>
    </row>
    <row r="522" spans="1:8" ht="30" customHeight="1">
      <c r="A522" s="8"/>
      <c r="B522" s="309"/>
      <c r="D522" s="9"/>
      <c r="E522" s="16"/>
      <c r="F522" s="9"/>
      <c r="G522" s="65"/>
      <c r="H522" s="9"/>
    </row>
    <row r="523" spans="1:8" ht="30" customHeight="1">
      <c r="A523" s="8"/>
      <c r="B523" s="309"/>
      <c r="D523" s="9"/>
      <c r="E523" s="16"/>
      <c r="F523" s="9"/>
      <c r="G523" s="65"/>
      <c r="H523" s="9"/>
    </row>
    <row r="524" spans="1:8" ht="30" customHeight="1">
      <c r="A524" s="8"/>
      <c r="B524" s="309"/>
      <c r="D524" s="9"/>
      <c r="E524" s="16"/>
      <c r="F524" s="9"/>
      <c r="G524" s="65"/>
      <c r="H524" s="9"/>
    </row>
    <row r="525" spans="1:8" ht="30" customHeight="1">
      <c r="A525" s="8"/>
      <c r="B525" s="309"/>
      <c r="D525" s="9"/>
      <c r="E525" s="16"/>
      <c r="F525" s="9"/>
      <c r="G525" s="65"/>
      <c r="H525" s="9"/>
    </row>
    <row r="526" spans="1:8" ht="30" customHeight="1">
      <c r="A526" s="8"/>
      <c r="B526" s="309"/>
      <c r="D526" s="9"/>
      <c r="E526" s="16"/>
      <c r="F526" s="9"/>
      <c r="G526" s="65"/>
      <c r="H526" s="9"/>
    </row>
    <row r="527" spans="1:8" ht="30" customHeight="1">
      <c r="A527" s="8"/>
      <c r="B527" s="309"/>
      <c r="D527" s="9"/>
      <c r="E527" s="16"/>
      <c r="F527" s="9"/>
      <c r="G527" s="65"/>
      <c r="H527" s="9"/>
    </row>
    <row r="528" spans="1:8" ht="30" customHeight="1">
      <c r="A528" s="8"/>
      <c r="B528" s="309"/>
      <c r="D528" s="9"/>
      <c r="E528" s="16"/>
      <c r="F528" s="9"/>
      <c r="G528" s="65"/>
      <c r="H528" s="9"/>
    </row>
    <row r="529" spans="1:8" ht="30" customHeight="1">
      <c r="A529" s="8"/>
      <c r="B529" s="309"/>
      <c r="D529" s="9"/>
      <c r="E529" s="16"/>
      <c r="F529" s="9"/>
      <c r="G529" s="65"/>
      <c r="H529" s="9"/>
    </row>
    <row r="530" spans="1:8" ht="30" customHeight="1">
      <c r="A530" s="8"/>
      <c r="B530" s="309"/>
      <c r="D530" s="9"/>
      <c r="E530" s="16"/>
      <c r="F530" s="9"/>
      <c r="G530" s="65"/>
      <c r="H530" s="9"/>
    </row>
    <row r="531" spans="1:8" ht="30" customHeight="1">
      <c r="A531" s="8"/>
      <c r="B531" s="309"/>
      <c r="D531" s="9"/>
      <c r="E531" s="16"/>
      <c r="F531" s="9"/>
      <c r="G531" s="65"/>
      <c r="H531" s="9"/>
    </row>
    <row r="532" spans="1:8" ht="30" customHeight="1">
      <c r="A532" s="8"/>
      <c r="B532" s="309"/>
      <c r="D532" s="9"/>
      <c r="E532" s="16"/>
      <c r="F532" s="9"/>
      <c r="G532" s="65"/>
      <c r="H532" s="9"/>
    </row>
    <row r="533" spans="1:8" ht="30" customHeight="1">
      <c r="A533" s="8"/>
      <c r="B533" s="309"/>
      <c r="D533" s="9"/>
      <c r="E533" s="16"/>
      <c r="F533" s="9"/>
      <c r="G533" s="65"/>
      <c r="H533" s="9"/>
    </row>
    <row r="534" spans="1:8" ht="30" customHeight="1">
      <c r="A534" s="8"/>
      <c r="B534" s="309"/>
      <c r="D534" s="9"/>
      <c r="E534" s="16"/>
      <c r="F534" s="9"/>
      <c r="G534" s="65"/>
      <c r="H534" s="9"/>
    </row>
    <row r="535" spans="1:8" ht="30" customHeight="1">
      <c r="A535" s="8"/>
      <c r="B535" s="309"/>
      <c r="D535" s="9"/>
      <c r="E535" s="16"/>
      <c r="F535" s="9"/>
      <c r="G535" s="65"/>
      <c r="H535" s="9"/>
    </row>
    <row r="536" spans="1:8" ht="30" customHeight="1">
      <c r="A536" s="8"/>
      <c r="B536" s="309"/>
      <c r="D536" s="9"/>
      <c r="E536" s="16"/>
      <c r="F536" s="9"/>
      <c r="G536" s="65"/>
      <c r="H536" s="9"/>
    </row>
    <row r="537" spans="1:8" ht="30" customHeight="1">
      <c r="A537" s="8"/>
      <c r="B537" s="309"/>
      <c r="D537" s="9"/>
      <c r="E537" s="16"/>
      <c r="F537" s="9"/>
      <c r="G537" s="65"/>
      <c r="H537" s="9"/>
    </row>
    <row r="538" spans="1:8" ht="30" customHeight="1">
      <c r="A538" s="8"/>
      <c r="B538" s="309"/>
      <c r="D538" s="9"/>
      <c r="E538" s="16"/>
      <c r="F538" s="9"/>
      <c r="G538" s="65"/>
      <c r="H538" s="9"/>
    </row>
    <row r="539" spans="1:8" ht="30" customHeight="1">
      <c r="A539" s="8"/>
      <c r="B539" s="309"/>
      <c r="D539" s="9"/>
      <c r="E539" s="16"/>
      <c r="F539" s="9"/>
      <c r="G539" s="65"/>
      <c r="H539" s="9"/>
    </row>
    <row r="540" spans="1:8" ht="30" customHeight="1">
      <c r="A540" s="8"/>
      <c r="B540" s="309"/>
      <c r="D540" s="9"/>
      <c r="E540" s="16"/>
      <c r="F540" s="9"/>
      <c r="G540" s="65"/>
      <c r="H540" s="9"/>
    </row>
    <row r="541" spans="1:8" ht="30" customHeight="1">
      <c r="A541" s="8"/>
      <c r="B541" s="309"/>
      <c r="D541" s="9"/>
      <c r="E541" s="16"/>
      <c r="F541" s="9"/>
      <c r="G541" s="65"/>
      <c r="H541" s="9"/>
    </row>
    <row r="542" spans="1:8" ht="30" customHeight="1">
      <c r="A542" s="8"/>
      <c r="B542" s="309"/>
      <c r="D542" s="9"/>
      <c r="E542" s="16"/>
      <c r="F542" s="9"/>
      <c r="G542" s="65"/>
      <c r="H542" s="9"/>
    </row>
    <row r="543" spans="1:8" ht="30" customHeight="1">
      <c r="A543" s="8"/>
      <c r="B543" s="309"/>
      <c r="D543" s="9"/>
      <c r="E543" s="16"/>
      <c r="F543" s="9"/>
      <c r="G543" s="65"/>
      <c r="H543" s="9"/>
    </row>
    <row r="544" spans="1:8" ht="30" customHeight="1">
      <c r="A544" s="8"/>
      <c r="B544" s="309"/>
      <c r="D544" s="9"/>
      <c r="E544" s="16"/>
      <c r="F544" s="9"/>
      <c r="G544" s="65"/>
      <c r="H544" s="9"/>
    </row>
    <row r="545" spans="1:8" ht="30" customHeight="1">
      <c r="A545" s="8"/>
      <c r="B545" s="309"/>
      <c r="D545" s="9"/>
      <c r="E545" s="16"/>
      <c r="F545" s="9"/>
      <c r="G545" s="65"/>
      <c r="H545" s="9"/>
    </row>
    <row r="546" spans="1:8" ht="30" customHeight="1">
      <c r="A546" s="8"/>
      <c r="B546" s="309"/>
      <c r="D546" s="9"/>
      <c r="E546" s="16"/>
      <c r="F546" s="9"/>
      <c r="G546" s="65"/>
      <c r="H546" s="9"/>
    </row>
    <row r="547" spans="1:8" ht="30" customHeight="1">
      <c r="A547" s="8"/>
      <c r="B547" s="309"/>
      <c r="D547" s="9"/>
      <c r="E547" s="16"/>
      <c r="F547" s="9"/>
      <c r="G547" s="65"/>
      <c r="H547" s="9"/>
    </row>
    <row r="548" spans="1:8" ht="30" customHeight="1">
      <c r="A548" s="8"/>
      <c r="B548" s="309"/>
      <c r="D548" s="9"/>
      <c r="E548" s="16"/>
      <c r="F548" s="9"/>
      <c r="G548" s="65"/>
      <c r="H548" s="9"/>
    </row>
    <row r="549" spans="1:8" ht="30" customHeight="1">
      <c r="A549" s="8"/>
      <c r="B549" s="309"/>
      <c r="D549" s="9"/>
      <c r="E549" s="16"/>
      <c r="F549" s="9"/>
      <c r="G549" s="65"/>
      <c r="H549" s="9"/>
    </row>
    <row r="550" spans="1:8" ht="30" customHeight="1">
      <c r="A550" s="8"/>
      <c r="B550" s="309"/>
      <c r="D550" s="9"/>
      <c r="E550" s="16"/>
      <c r="F550" s="9"/>
      <c r="G550" s="65"/>
      <c r="H550" s="9"/>
    </row>
    <row r="551" spans="1:8" ht="30" customHeight="1">
      <c r="A551" s="8"/>
      <c r="B551" s="309"/>
      <c r="D551" s="9"/>
      <c r="E551" s="16"/>
      <c r="F551" s="9"/>
      <c r="G551" s="65"/>
      <c r="H551" s="9"/>
    </row>
    <row r="552" spans="1:8" ht="30" customHeight="1">
      <c r="A552" s="8"/>
      <c r="B552" s="309"/>
      <c r="D552" s="9"/>
      <c r="E552" s="16"/>
      <c r="F552" s="9"/>
      <c r="G552" s="65"/>
      <c r="H552" s="9"/>
    </row>
    <row r="553" spans="1:8" ht="30" customHeight="1">
      <c r="A553" s="8"/>
      <c r="B553" s="309"/>
      <c r="D553" s="9"/>
      <c r="E553" s="16"/>
      <c r="F553" s="9"/>
      <c r="G553" s="65"/>
      <c r="H553" s="9"/>
    </row>
    <row r="554" spans="1:8" ht="30" customHeight="1">
      <c r="A554" s="8"/>
      <c r="B554" s="309"/>
      <c r="D554" s="9"/>
      <c r="E554" s="16"/>
      <c r="F554" s="9"/>
      <c r="G554" s="65"/>
      <c r="H554" s="9"/>
    </row>
    <row r="555" spans="1:8" ht="30" customHeight="1">
      <c r="A555" s="8"/>
      <c r="B555" s="309"/>
      <c r="D555" s="9"/>
      <c r="E555" s="16"/>
      <c r="F555" s="9"/>
      <c r="G555" s="65"/>
      <c r="H555" s="9"/>
    </row>
    <row r="556" spans="1:8" ht="30" customHeight="1">
      <c r="A556" s="8"/>
      <c r="B556" s="309"/>
      <c r="D556" s="9"/>
      <c r="E556" s="16"/>
      <c r="F556" s="9"/>
      <c r="G556" s="65"/>
      <c r="H556" s="9"/>
    </row>
    <row r="557" spans="1:8" ht="30" customHeight="1">
      <c r="A557" s="8"/>
      <c r="B557" s="309"/>
      <c r="D557" s="9"/>
      <c r="E557" s="16"/>
      <c r="F557" s="9"/>
      <c r="G557" s="65"/>
      <c r="H557" s="9"/>
    </row>
    <row r="558" spans="1:8" ht="30" customHeight="1">
      <c r="A558" s="8"/>
      <c r="B558" s="309"/>
      <c r="D558" s="9"/>
      <c r="E558" s="16"/>
      <c r="F558" s="9"/>
      <c r="G558" s="65"/>
      <c r="H558" s="9"/>
    </row>
    <row r="559" spans="1:8" ht="30" customHeight="1">
      <c r="A559" s="8"/>
      <c r="B559" s="309"/>
      <c r="D559" s="9"/>
      <c r="E559" s="16"/>
      <c r="F559" s="9"/>
      <c r="G559" s="65"/>
      <c r="H559" s="9"/>
    </row>
    <row r="560" spans="1:8" ht="30" customHeight="1">
      <c r="A560" s="8"/>
      <c r="B560" s="309"/>
      <c r="D560" s="9"/>
      <c r="E560" s="16"/>
      <c r="F560" s="9"/>
      <c r="G560" s="65"/>
      <c r="H560" s="9"/>
    </row>
    <row r="561" spans="1:8" ht="30" customHeight="1">
      <c r="A561" s="8"/>
      <c r="B561" s="309"/>
      <c r="D561" s="9"/>
      <c r="E561" s="16"/>
      <c r="F561" s="9"/>
      <c r="G561" s="65"/>
      <c r="H561" s="9"/>
    </row>
    <row r="562" spans="1:8" ht="30" customHeight="1">
      <c r="A562" s="8"/>
      <c r="B562" s="309"/>
      <c r="D562" s="9"/>
      <c r="E562" s="16"/>
      <c r="F562" s="9"/>
      <c r="G562" s="65"/>
      <c r="H562" s="9"/>
    </row>
    <row r="563" spans="1:8" ht="30" customHeight="1">
      <c r="A563" s="8"/>
      <c r="B563" s="309"/>
      <c r="D563" s="9"/>
      <c r="E563" s="16"/>
      <c r="F563" s="9"/>
      <c r="G563" s="65"/>
      <c r="H563" s="9"/>
    </row>
    <row r="564" spans="1:8" ht="30" customHeight="1">
      <c r="A564" s="8"/>
      <c r="B564" s="309"/>
      <c r="D564" s="9"/>
      <c r="E564" s="16"/>
      <c r="F564" s="9"/>
      <c r="G564" s="65"/>
      <c r="H564" s="9"/>
    </row>
    <row r="565" spans="1:8" ht="30" customHeight="1">
      <c r="A565" s="8"/>
      <c r="B565" s="309"/>
      <c r="D565" s="9"/>
      <c r="E565" s="16"/>
      <c r="F565" s="9"/>
      <c r="G565" s="65"/>
      <c r="H565" s="9"/>
    </row>
    <row r="566" spans="1:8" ht="30" customHeight="1">
      <c r="A566" s="8"/>
      <c r="B566" s="309"/>
      <c r="D566" s="9"/>
      <c r="E566" s="16"/>
      <c r="F566" s="9"/>
      <c r="G566" s="65"/>
      <c r="H566" s="9"/>
    </row>
    <row r="567" spans="1:8" ht="30" customHeight="1">
      <c r="A567" s="8"/>
      <c r="B567" s="309"/>
      <c r="D567" s="9"/>
      <c r="E567" s="16"/>
      <c r="F567" s="9"/>
      <c r="G567" s="65"/>
      <c r="H567" s="9"/>
    </row>
    <row r="568" spans="1:8" ht="30" customHeight="1">
      <c r="A568" s="8"/>
      <c r="B568" s="309"/>
      <c r="D568" s="9"/>
      <c r="E568" s="16"/>
      <c r="F568" s="9"/>
      <c r="G568" s="65"/>
      <c r="H568" s="9"/>
    </row>
    <row r="569" spans="1:8" ht="30" customHeight="1">
      <c r="A569" s="8"/>
      <c r="B569" s="309"/>
      <c r="D569" s="9"/>
      <c r="E569" s="16"/>
      <c r="F569" s="9"/>
      <c r="G569" s="65"/>
      <c r="H569" s="9"/>
    </row>
    <row r="570" spans="1:8" ht="30" customHeight="1">
      <c r="A570" s="8"/>
      <c r="B570" s="309"/>
      <c r="D570" s="9"/>
      <c r="E570" s="16"/>
      <c r="F570" s="9"/>
      <c r="G570" s="65"/>
      <c r="H570" s="9"/>
    </row>
    <row r="571" spans="1:8" ht="30" customHeight="1">
      <c r="A571" s="8"/>
      <c r="B571" s="309"/>
      <c r="D571" s="9"/>
      <c r="E571" s="16"/>
      <c r="F571" s="9"/>
      <c r="G571" s="65"/>
      <c r="H571" s="9"/>
    </row>
    <row r="572" spans="1:8" ht="30" customHeight="1">
      <c r="A572" s="8"/>
      <c r="B572" s="309"/>
      <c r="D572" s="9"/>
      <c r="E572" s="16"/>
      <c r="F572" s="9"/>
      <c r="G572" s="65"/>
      <c r="H572" s="9"/>
    </row>
    <row r="573" spans="1:8" ht="30" customHeight="1">
      <c r="A573" s="8"/>
      <c r="B573" s="309"/>
      <c r="D573" s="9"/>
      <c r="E573" s="16"/>
      <c r="F573" s="9"/>
      <c r="G573" s="65"/>
      <c r="H573" s="9"/>
    </row>
    <row r="574" spans="1:8" ht="30" customHeight="1">
      <c r="A574" s="8"/>
      <c r="B574" s="309"/>
      <c r="D574" s="9"/>
      <c r="E574" s="16"/>
      <c r="F574" s="9"/>
      <c r="G574" s="65"/>
      <c r="H574" s="9"/>
    </row>
    <row r="575" spans="1:8" ht="30" customHeight="1">
      <c r="A575" s="8"/>
      <c r="B575" s="309"/>
      <c r="D575" s="9"/>
      <c r="E575" s="16"/>
      <c r="F575" s="9"/>
      <c r="G575" s="65"/>
      <c r="H575" s="9"/>
    </row>
    <row r="576" spans="1:8" ht="30" customHeight="1">
      <c r="A576" s="8"/>
      <c r="B576" s="309"/>
      <c r="D576" s="9"/>
      <c r="E576" s="16"/>
      <c r="F576" s="9"/>
      <c r="G576" s="65"/>
      <c r="H576" s="9"/>
    </row>
    <row r="577" spans="1:8" ht="30" customHeight="1">
      <c r="A577" s="8"/>
      <c r="B577" s="309"/>
      <c r="D577" s="9"/>
      <c r="E577" s="16"/>
      <c r="F577" s="9"/>
      <c r="G577" s="65"/>
      <c r="H577" s="9"/>
    </row>
    <row r="578" spans="1:8" ht="30" customHeight="1">
      <c r="A578" s="8"/>
      <c r="B578" s="309"/>
      <c r="D578" s="9"/>
      <c r="E578" s="16"/>
      <c r="F578" s="9"/>
      <c r="G578" s="65"/>
      <c r="H578" s="9"/>
    </row>
    <row r="579" spans="1:8" ht="30" customHeight="1">
      <c r="A579" s="8"/>
      <c r="B579" s="309"/>
      <c r="D579" s="9"/>
      <c r="E579" s="16"/>
      <c r="F579" s="9"/>
      <c r="G579" s="65"/>
      <c r="H579" s="9"/>
    </row>
    <row r="580" spans="1:8" ht="30" customHeight="1">
      <c r="A580" s="8"/>
      <c r="B580" s="309"/>
      <c r="D580" s="9"/>
      <c r="E580" s="16"/>
      <c r="F580" s="9"/>
      <c r="G580" s="65"/>
      <c r="H580" s="9"/>
    </row>
    <row r="581" spans="1:8" ht="30" customHeight="1">
      <c r="A581" s="8"/>
      <c r="B581" s="309"/>
      <c r="D581" s="9"/>
      <c r="E581" s="16"/>
      <c r="F581" s="9"/>
      <c r="G581" s="65"/>
      <c r="H581" s="9"/>
    </row>
    <row r="582" spans="1:8" ht="30" customHeight="1">
      <c r="A582" s="8"/>
      <c r="B582" s="309"/>
      <c r="D582" s="9"/>
      <c r="E582" s="16"/>
      <c r="F582" s="9"/>
      <c r="G582" s="65"/>
      <c r="H582" s="9"/>
    </row>
    <row r="583" spans="1:8" ht="30" customHeight="1">
      <c r="A583" s="8"/>
      <c r="B583" s="309"/>
      <c r="D583" s="9"/>
      <c r="E583" s="16"/>
      <c r="F583" s="9"/>
      <c r="G583" s="65"/>
      <c r="H583" s="9"/>
    </row>
    <row r="584" spans="1:8" ht="30" customHeight="1">
      <c r="A584" s="8"/>
      <c r="B584" s="309"/>
      <c r="D584" s="9"/>
      <c r="E584" s="16"/>
      <c r="F584" s="9"/>
      <c r="G584" s="65"/>
      <c r="H584" s="9"/>
    </row>
    <row r="585" spans="1:8" ht="30" customHeight="1">
      <c r="A585" s="8"/>
      <c r="B585" s="309"/>
      <c r="D585" s="9"/>
      <c r="E585" s="16"/>
      <c r="F585" s="9"/>
      <c r="G585" s="65"/>
      <c r="H585" s="9"/>
    </row>
    <row r="586" spans="1:8" ht="30" customHeight="1">
      <c r="A586" s="8"/>
      <c r="B586" s="309"/>
      <c r="D586" s="9"/>
      <c r="E586" s="16"/>
      <c r="F586" s="9"/>
      <c r="G586" s="65"/>
      <c r="H586" s="9"/>
    </row>
    <row r="587" spans="1:8" ht="30" customHeight="1">
      <c r="A587" s="8"/>
      <c r="B587" s="309"/>
      <c r="D587" s="9"/>
      <c r="E587" s="16"/>
      <c r="F587" s="9"/>
      <c r="G587" s="65"/>
      <c r="H587" s="9"/>
    </row>
    <row r="588" spans="1:8" ht="30" customHeight="1">
      <c r="A588" s="8"/>
      <c r="B588" s="309"/>
      <c r="D588" s="9"/>
      <c r="E588" s="16"/>
      <c r="F588" s="9"/>
      <c r="G588" s="65"/>
      <c r="H588" s="9"/>
    </row>
    <row r="589" spans="1:8" ht="30" customHeight="1">
      <c r="A589" s="8"/>
      <c r="B589" s="309"/>
      <c r="D589" s="9"/>
      <c r="E589" s="16"/>
      <c r="F589" s="9"/>
      <c r="G589" s="65"/>
      <c r="H589" s="9"/>
    </row>
    <row r="590" spans="1:8" ht="30" customHeight="1">
      <c r="A590" s="8"/>
      <c r="B590" s="309"/>
      <c r="D590" s="9"/>
      <c r="E590" s="16"/>
      <c r="F590" s="9"/>
      <c r="G590" s="65"/>
      <c r="H590" s="9"/>
    </row>
    <row r="591" spans="1:8" ht="30" customHeight="1">
      <c r="A591" s="8"/>
      <c r="B591" s="309"/>
      <c r="D591" s="9"/>
      <c r="E591" s="16"/>
      <c r="F591" s="9"/>
      <c r="G591" s="65"/>
      <c r="H591" s="9"/>
    </row>
    <row r="592" spans="1:8" ht="30" customHeight="1">
      <c r="A592" s="8"/>
      <c r="B592" s="309"/>
      <c r="D592" s="9"/>
      <c r="E592" s="16"/>
      <c r="F592" s="9"/>
      <c r="G592" s="65"/>
      <c r="H592" s="9"/>
    </row>
    <row r="593" spans="1:8" ht="30" customHeight="1">
      <c r="A593" s="8"/>
      <c r="B593" s="309"/>
      <c r="D593" s="9"/>
      <c r="E593" s="16"/>
      <c r="F593" s="9"/>
      <c r="G593" s="65"/>
      <c r="H593" s="9"/>
    </row>
    <row r="594" spans="1:8" ht="30" customHeight="1">
      <c r="A594" s="8"/>
      <c r="B594" s="309"/>
      <c r="D594" s="9"/>
      <c r="E594" s="16"/>
      <c r="F594" s="9"/>
      <c r="G594" s="65"/>
      <c r="H594" s="9"/>
    </row>
    <row r="595" spans="1:8" ht="30" customHeight="1">
      <c r="A595" s="8"/>
      <c r="B595" s="309"/>
      <c r="D595" s="9"/>
      <c r="E595" s="16"/>
      <c r="F595" s="9"/>
      <c r="G595" s="65"/>
      <c r="H595" s="9"/>
    </row>
    <row r="596" spans="1:8" ht="30" customHeight="1">
      <c r="A596" s="8"/>
      <c r="B596" s="309"/>
      <c r="D596" s="9"/>
      <c r="E596" s="16"/>
      <c r="F596" s="9"/>
      <c r="G596" s="65"/>
      <c r="H596" s="9"/>
    </row>
    <row r="597" spans="1:8" ht="30" customHeight="1">
      <c r="A597" s="8"/>
      <c r="B597" s="309"/>
      <c r="D597" s="9"/>
      <c r="E597" s="16"/>
      <c r="F597" s="9"/>
      <c r="G597" s="65"/>
      <c r="H597" s="9"/>
    </row>
    <row r="598" spans="1:8" ht="30" customHeight="1">
      <c r="A598" s="8"/>
      <c r="B598" s="309"/>
      <c r="D598" s="9"/>
      <c r="E598" s="16"/>
      <c r="F598" s="9"/>
      <c r="G598" s="65"/>
      <c r="H598" s="9"/>
    </row>
    <row r="599" spans="1:8" ht="30" customHeight="1">
      <c r="A599" s="8"/>
      <c r="B599" s="309"/>
      <c r="D599" s="9"/>
      <c r="E599" s="16"/>
      <c r="F599" s="9"/>
      <c r="G599" s="65"/>
      <c r="H599" s="9"/>
    </row>
    <row r="600" spans="1:8" ht="30" customHeight="1">
      <c r="A600" s="8"/>
      <c r="B600" s="309"/>
      <c r="D600" s="9"/>
      <c r="E600" s="16"/>
      <c r="F600" s="9"/>
      <c r="G600" s="65"/>
      <c r="H600" s="9"/>
    </row>
    <row r="601" spans="1:8" ht="30" customHeight="1">
      <c r="A601" s="8"/>
      <c r="B601" s="309"/>
      <c r="D601" s="9"/>
      <c r="E601" s="16"/>
      <c r="F601" s="9"/>
      <c r="G601" s="65"/>
      <c r="H601" s="9"/>
    </row>
    <row r="602" spans="1:8" ht="30" customHeight="1">
      <c r="A602" s="8"/>
      <c r="B602" s="309"/>
      <c r="D602" s="9"/>
      <c r="E602" s="16"/>
      <c r="F602" s="9"/>
      <c r="G602" s="65"/>
      <c r="H602" s="9"/>
    </row>
    <row r="603" spans="1:8" ht="30" customHeight="1">
      <c r="A603" s="8"/>
      <c r="B603" s="309"/>
      <c r="D603" s="9"/>
      <c r="E603" s="16"/>
      <c r="F603" s="9"/>
      <c r="G603" s="65"/>
      <c r="H603" s="9"/>
    </row>
    <row r="604" spans="1:8" ht="30" customHeight="1">
      <c r="A604" s="8"/>
      <c r="B604" s="309"/>
      <c r="D604" s="9"/>
      <c r="E604" s="16"/>
      <c r="F604" s="9"/>
      <c r="G604" s="65"/>
      <c r="H604" s="9"/>
    </row>
    <row r="605" spans="1:8" ht="30" customHeight="1">
      <c r="A605" s="8"/>
      <c r="B605" s="309"/>
      <c r="D605" s="9"/>
      <c r="E605" s="16"/>
      <c r="F605" s="9"/>
      <c r="G605" s="65"/>
      <c r="H605" s="9"/>
    </row>
    <row r="606" spans="1:8" ht="30" customHeight="1">
      <c r="A606" s="8"/>
      <c r="B606" s="309"/>
      <c r="D606" s="9"/>
      <c r="E606" s="16"/>
      <c r="F606" s="9"/>
      <c r="G606" s="65"/>
      <c r="H606" s="9"/>
    </row>
    <row r="607" spans="1:8" ht="30" customHeight="1">
      <c r="A607" s="8"/>
      <c r="B607" s="309"/>
      <c r="D607" s="9"/>
      <c r="E607" s="16"/>
      <c r="F607" s="9"/>
      <c r="G607" s="65"/>
      <c r="H607" s="9"/>
    </row>
    <row r="608" spans="1:8" ht="30" customHeight="1">
      <c r="A608" s="8"/>
      <c r="B608" s="309"/>
      <c r="D608" s="9"/>
      <c r="E608" s="16"/>
      <c r="F608" s="9"/>
      <c r="G608" s="65"/>
      <c r="H608" s="9"/>
    </row>
    <row r="609" spans="1:8" ht="30" customHeight="1">
      <c r="A609" s="8"/>
      <c r="B609" s="309"/>
      <c r="D609" s="9"/>
      <c r="E609" s="16"/>
      <c r="F609" s="9"/>
      <c r="G609" s="65"/>
      <c r="H609" s="9"/>
    </row>
    <row r="610" spans="1:8" ht="30" customHeight="1">
      <c r="A610" s="8"/>
      <c r="B610" s="309"/>
      <c r="D610" s="9"/>
      <c r="E610" s="16"/>
      <c r="F610" s="9"/>
      <c r="G610" s="65"/>
      <c r="H610" s="9"/>
    </row>
    <row r="611" spans="1:8" ht="30" customHeight="1">
      <c r="A611" s="8"/>
      <c r="B611" s="309"/>
      <c r="D611" s="9"/>
      <c r="E611" s="16"/>
      <c r="F611" s="9"/>
      <c r="G611" s="65"/>
      <c r="H611" s="9"/>
    </row>
    <row r="612" spans="1:8" ht="30" customHeight="1">
      <c r="A612" s="8"/>
      <c r="B612" s="309"/>
      <c r="D612" s="9"/>
      <c r="E612" s="16"/>
      <c r="F612" s="9"/>
      <c r="G612" s="65"/>
      <c r="H612" s="9"/>
    </row>
    <row r="613" spans="1:8" ht="30" customHeight="1">
      <c r="A613" s="8"/>
      <c r="B613" s="309"/>
      <c r="D613" s="9"/>
      <c r="E613" s="16"/>
      <c r="F613" s="9"/>
      <c r="G613" s="65"/>
      <c r="H613" s="9"/>
    </row>
    <row r="614" spans="1:8" ht="30" customHeight="1">
      <c r="A614" s="8"/>
      <c r="B614" s="309"/>
      <c r="D614" s="9"/>
      <c r="E614" s="16"/>
      <c r="F614" s="9"/>
      <c r="G614" s="65"/>
      <c r="H614" s="9"/>
    </row>
    <row r="615" spans="1:8" ht="30" customHeight="1">
      <c r="A615" s="8"/>
      <c r="B615" s="309"/>
      <c r="D615" s="9"/>
      <c r="E615" s="16"/>
      <c r="F615" s="9"/>
      <c r="G615" s="65"/>
      <c r="H615" s="9"/>
    </row>
    <row r="616" spans="1:8" ht="30" customHeight="1">
      <c r="A616" s="8"/>
      <c r="B616" s="309"/>
      <c r="D616" s="9"/>
      <c r="E616" s="16"/>
      <c r="F616" s="9"/>
      <c r="G616" s="65"/>
      <c r="H616" s="9"/>
    </row>
    <row r="617" spans="1:8" ht="30" customHeight="1">
      <c r="A617" s="8"/>
      <c r="B617" s="309"/>
      <c r="D617" s="9"/>
      <c r="E617" s="16"/>
      <c r="F617" s="9"/>
      <c r="G617" s="65"/>
      <c r="H617" s="9"/>
    </row>
    <row r="618" spans="1:8" ht="30" customHeight="1">
      <c r="A618" s="8"/>
      <c r="B618" s="309"/>
      <c r="D618" s="9"/>
      <c r="E618" s="16"/>
      <c r="F618" s="9"/>
      <c r="G618" s="65"/>
      <c r="H618" s="9"/>
    </row>
    <row r="619" spans="1:8" ht="30" customHeight="1">
      <c r="A619" s="8"/>
      <c r="B619" s="309"/>
      <c r="D619" s="9"/>
      <c r="E619" s="16"/>
      <c r="F619" s="9"/>
      <c r="G619" s="65"/>
      <c r="H619" s="9"/>
    </row>
    <row r="620" spans="1:8" ht="30" customHeight="1">
      <c r="A620" s="8"/>
      <c r="B620" s="309"/>
      <c r="D620" s="9"/>
      <c r="E620" s="16"/>
      <c r="F620" s="9"/>
      <c r="G620" s="65"/>
      <c r="H620" s="9"/>
    </row>
    <row r="621" spans="1:8" ht="30" customHeight="1">
      <c r="A621" s="8"/>
      <c r="B621" s="309"/>
      <c r="D621" s="9"/>
      <c r="E621" s="16"/>
      <c r="F621" s="9"/>
      <c r="G621" s="65"/>
      <c r="H621" s="9"/>
    </row>
    <row r="622" spans="1:8" ht="30" customHeight="1">
      <c r="A622" s="8"/>
      <c r="B622" s="309"/>
      <c r="D622" s="9"/>
      <c r="E622" s="16"/>
      <c r="F622" s="9"/>
      <c r="G622" s="65"/>
      <c r="H622" s="9"/>
    </row>
    <row r="623" spans="1:8" ht="30" customHeight="1">
      <c r="A623" s="8"/>
      <c r="B623" s="309"/>
      <c r="D623" s="9"/>
      <c r="E623" s="16"/>
      <c r="F623" s="9"/>
      <c r="G623" s="65"/>
      <c r="H623" s="9"/>
    </row>
    <row r="624" spans="1:8" ht="30" customHeight="1">
      <c r="A624" s="8"/>
      <c r="B624" s="309"/>
      <c r="D624" s="9"/>
      <c r="E624" s="16"/>
      <c r="F624" s="9"/>
      <c r="G624" s="65"/>
      <c r="H624" s="9"/>
    </row>
    <row r="625" spans="1:8" ht="30" customHeight="1">
      <c r="A625" s="8"/>
      <c r="B625" s="309"/>
      <c r="D625" s="9"/>
      <c r="E625" s="16"/>
      <c r="F625" s="9"/>
      <c r="G625" s="65"/>
      <c r="H625" s="9"/>
    </row>
    <row r="626" spans="1:8" ht="30" customHeight="1">
      <c r="A626" s="8"/>
      <c r="B626" s="309"/>
      <c r="D626" s="9"/>
      <c r="E626" s="16"/>
      <c r="F626" s="9"/>
      <c r="G626" s="65"/>
      <c r="H626" s="9"/>
    </row>
    <row r="627" spans="1:8" ht="30" customHeight="1">
      <c r="A627" s="8"/>
      <c r="B627" s="309"/>
      <c r="D627" s="9"/>
      <c r="E627" s="16"/>
      <c r="F627" s="9"/>
      <c r="G627" s="65"/>
      <c r="H627" s="9"/>
    </row>
    <row r="628" spans="1:8" ht="30" customHeight="1">
      <c r="A628" s="8"/>
      <c r="B628" s="309"/>
      <c r="D628" s="9"/>
      <c r="E628" s="16"/>
      <c r="F628" s="9"/>
      <c r="G628" s="65"/>
      <c r="H628" s="9"/>
    </row>
    <row r="629" spans="1:8" ht="30" customHeight="1">
      <c r="A629" s="8"/>
      <c r="B629" s="309"/>
      <c r="D629" s="9"/>
      <c r="E629" s="16"/>
      <c r="F629" s="9"/>
      <c r="G629" s="65"/>
      <c r="H629" s="9"/>
    </row>
    <row r="630" spans="1:8" ht="30" customHeight="1">
      <c r="A630" s="8"/>
      <c r="B630" s="309"/>
      <c r="D630" s="9"/>
      <c r="E630" s="16"/>
      <c r="F630" s="9"/>
      <c r="G630" s="65"/>
      <c r="H630" s="9"/>
    </row>
    <row r="631" spans="1:8" ht="30" customHeight="1">
      <c r="A631" s="8"/>
      <c r="B631" s="309"/>
      <c r="D631" s="9"/>
      <c r="E631" s="16"/>
      <c r="F631" s="9"/>
      <c r="G631" s="65"/>
      <c r="H631" s="9"/>
    </row>
    <row r="632" spans="1:8" ht="30" customHeight="1">
      <c r="A632" s="8"/>
      <c r="B632" s="309"/>
      <c r="D632" s="9"/>
      <c r="E632" s="16"/>
      <c r="F632" s="9"/>
      <c r="G632" s="65"/>
      <c r="H632" s="9"/>
    </row>
    <row r="633" spans="1:8" ht="30" customHeight="1">
      <c r="A633" s="8"/>
      <c r="B633" s="309"/>
      <c r="D633" s="9"/>
      <c r="E633" s="16"/>
      <c r="F633" s="9"/>
      <c r="G633" s="65"/>
      <c r="H633" s="9"/>
    </row>
    <row r="634" spans="1:8" ht="30" customHeight="1">
      <c r="A634" s="8"/>
      <c r="B634" s="309"/>
      <c r="D634" s="9"/>
      <c r="E634" s="16"/>
      <c r="F634" s="9"/>
      <c r="G634" s="65"/>
      <c r="H634" s="9"/>
    </row>
    <row r="635" spans="1:8" ht="30" customHeight="1">
      <c r="A635" s="8"/>
      <c r="B635" s="309"/>
      <c r="D635" s="9"/>
      <c r="E635" s="16"/>
      <c r="F635" s="9"/>
      <c r="G635" s="65"/>
      <c r="H635" s="9"/>
    </row>
    <row r="636" spans="1:8" ht="30" customHeight="1">
      <c r="A636" s="8"/>
      <c r="B636" s="309"/>
      <c r="D636" s="9"/>
      <c r="E636" s="16"/>
      <c r="F636" s="9"/>
      <c r="G636" s="65"/>
      <c r="H636" s="9"/>
    </row>
    <row r="637" spans="1:8" ht="30" customHeight="1">
      <c r="A637" s="8"/>
      <c r="B637" s="309"/>
      <c r="D637" s="9"/>
      <c r="E637" s="16"/>
      <c r="F637" s="9"/>
      <c r="G637" s="65"/>
      <c r="H637" s="9"/>
    </row>
    <row r="638" spans="1:8" ht="30" customHeight="1">
      <c r="A638" s="8"/>
      <c r="B638" s="309"/>
      <c r="D638" s="9"/>
      <c r="E638" s="16"/>
      <c r="F638" s="9"/>
      <c r="G638" s="65"/>
      <c r="H638" s="9"/>
    </row>
    <row r="639" spans="1:8" ht="30" customHeight="1">
      <c r="A639" s="8"/>
      <c r="B639" s="309"/>
      <c r="D639" s="9"/>
      <c r="E639" s="16"/>
      <c r="F639" s="9"/>
      <c r="G639" s="65"/>
      <c r="H639" s="9"/>
    </row>
    <row r="640" spans="1:8" ht="30" customHeight="1">
      <c r="A640" s="8"/>
      <c r="B640" s="309"/>
      <c r="D640" s="9"/>
      <c r="E640" s="16"/>
      <c r="F640" s="9"/>
      <c r="G640" s="65"/>
      <c r="H640" s="9"/>
    </row>
    <row r="641" spans="1:8" ht="30" customHeight="1">
      <c r="A641" s="8"/>
      <c r="B641" s="309"/>
      <c r="D641" s="9"/>
      <c r="E641" s="16"/>
      <c r="F641" s="9"/>
      <c r="G641" s="65"/>
      <c r="H641" s="9"/>
    </row>
    <row r="642" spans="1:8" ht="30" customHeight="1">
      <c r="A642" s="8"/>
      <c r="B642" s="309"/>
      <c r="D642" s="9"/>
      <c r="E642" s="16"/>
      <c r="F642" s="9"/>
      <c r="G642" s="65"/>
      <c r="H642" s="9"/>
    </row>
    <row r="643" spans="1:8" ht="30" customHeight="1">
      <c r="A643" s="8"/>
      <c r="B643" s="309"/>
      <c r="D643" s="9"/>
      <c r="E643" s="16"/>
      <c r="F643" s="9"/>
      <c r="G643" s="65"/>
      <c r="H643" s="9"/>
    </row>
    <row r="644" spans="1:8" ht="30" customHeight="1">
      <c r="A644" s="8"/>
      <c r="B644" s="309"/>
      <c r="D644" s="9"/>
      <c r="E644" s="16"/>
      <c r="F644" s="9"/>
      <c r="G644" s="65"/>
      <c r="H644" s="9"/>
    </row>
    <row r="645" spans="1:8" ht="30" customHeight="1">
      <c r="A645" s="8"/>
      <c r="B645" s="309"/>
      <c r="D645" s="9"/>
      <c r="E645" s="16"/>
      <c r="F645" s="9"/>
      <c r="G645" s="65"/>
      <c r="H645" s="9"/>
    </row>
    <row r="646" spans="1:8" ht="30" customHeight="1">
      <c r="A646" s="8"/>
      <c r="B646" s="309"/>
      <c r="D646" s="9"/>
      <c r="E646" s="16"/>
      <c r="F646" s="9"/>
      <c r="G646" s="65"/>
      <c r="H646" s="9"/>
    </row>
    <row r="647" spans="1:8" ht="30" customHeight="1">
      <c r="A647" s="8"/>
      <c r="B647" s="309"/>
      <c r="D647" s="9"/>
      <c r="E647" s="16"/>
      <c r="F647" s="9"/>
      <c r="G647" s="65"/>
      <c r="H647" s="9"/>
    </row>
    <row r="648" spans="1:8" ht="30" customHeight="1">
      <c r="A648" s="8"/>
      <c r="B648" s="309"/>
      <c r="D648" s="9"/>
      <c r="E648" s="16"/>
      <c r="F648" s="9"/>
      <c r="G648" s="65"/>
      <c r="H648" s="9"/>
    </row>
    <row r="649" spans="1:8" ht="30" customHeight="1">
      <c r="A649" s="8"/>
      <c r="B649" s="309"/>
      <c r="D649" s="9"/>
      <c r="E649" s="16"/>
      <c r="F649" s="9"/>
      <c r="G649" s="65"/>
      <c r="H649" s="9"/>
    </row>
    <row r="650" spans="1:8" ht="30" customHeight="1">
      <c r="A650" s="8"/>
      <c r="B650" s="309"/>
      <c r="D650" s="9"/>
      <c r="E650" s="16"/>
      <c r="F650" s="9"/>
      <c r="G650" s="65"/>
      <c r="H650" s="9"/>
    </row>
    <row r="651" spans="1:8" ht="30" customHeight="1">
      <c r="A651" s="8"/>
      <c r="B651" s="309"/>
      <c r="D651" s="9"/>
      <c r="E651" s="16"/>
      <c r="F651" s="9"/>
      <c r="G651" s="65"/>
      <c r="H651" s="9"/>
    </row>
    <row r="652" spans="1:8" ht="30" customHeight="1">
      <c r="A652" s="8"/>
      <c r="B652" s="309"/>
      <c r="D652" s="9"/>
      <c r="E652" s="16"/>
      <c r="F652" s="9"/>
      <c r="G652" s="65"/>
      <c r="H652" s="9"/>
    </row>
    <row r="653" spans="1:8" ht="30" customHeight="1">
      <c r="A653" s="8"/>
      <c r="B653" s="309"/>
      <c r="D653" s="9"/>
      <c r="E653" s="16"/>
      <c r="F653" s="9"/>
      <c r="G653" s="65"/>
      <c r="H653" s="9"/>
    </row>
    <row r="654" spans="1:8" ht="30" customHeight="1">
      <c r="A654" s="8"/>
      <c r="B654" s="309"/>
      <c r="D654" s="9"/>
      <c r="E654" s="16"/>
      <c r="F654" s="9"/>
      <c r="G654" s="65"/>
      <c r="H654" s="9"/>
    </row>
    <row r="655" spans="1:8" ht="30" customHeight="1">
      <c r="A655" s="8"/>
      <c r="B655" s="309"/>
      <c r="D655" s="9"/>
      <c r="E655" s="16"/>
      <c r="F655" s="9"/>
      <c r="G655" s="65"/>
      <c r="H655" s="9"/>
    </row>
    <row r="656" spans="1:8" ht="30" customHeight="1">
      <c r="A656" s="8"/>
      <c r="B656" s="309"/>
      <c r="D656" s="9"/>
      <c r="E656" s="16"/>
      <c r="F656" s="9"/>
      <c r="G656" s="65"/>
      <c r="H656" s="9"/>
    </row>
    <row r="657" spans="1:8" ht="30" customHeight="1">
      <c r="A657" s="8"/>
      <c r="B657" s="309"/>
      <c r="D657" s="9"/>
      <c r="E657" s="16"/>
      <c r="F657" s="9"/>
      <c r="G657" s="65"/>
      <c r="H657" s="9"/>
    </row>
    <row r="658" spans="1:8" ht="30" customHeight="1">
      <c r="A658" s="8"/>
      <c r="B658" s="309"/>
      <c r="D658" s="9"/>
      <c r="E658" s="16"/>
      <c r="F658" s="9"/>
      <c r="G658" s="65"/>
      <c r="H658" s="9"/>
    </row>
    <row r="659" spans="1:8" ht="30" customHeight="1">
      <c r="A659" s="8"/>
      <c r="B659" s="309"/>
      <c r="D659" s="9"/>
      <c r="E659" s="16"/>
      <c r="F659" s="9"/>
      <c r="G659" s="65"/>
      <c r="H659" s="9"/>
    </row>
    <row r="660" spans="1:8" ht="30" customHeight="1">
      <c r="A660" s="8"/>
      <c r="B660" s="309"/>
      <c r="D660" s="9"/>
      <c r="E660" s="16"/>
      <c r="F660" s="9"/>
      <c r="G660" s="65"/>
      <c r="H660" s="9"/>
    </row>
    <row r="661" spans="1:8" ht="30" customHeight="1">
      <c r="A661" s="8"/>
      <c r="B661" s="309"/>
      <c r="D661" s="9"/>
      <c r="E661" s="16"/>
      <c r="F661" s="9"/>
      <c r="G661" s="65"/>
      <c r="H661" s="9"/>
    </row>
    <row r="662" spans="1:8" ht="30" customHeight="1">
      <c r="A662" s="8"/>
      <c r="B662" s="309"/>
      <c r="D662" s="9"/>
      <c r="E662" s="16"/>
      <c r="F662" s="9"/>
      <c r="G662" s="65"/>
      <c r="H662" s="9"/>
    </row>
    <row r="663" spans="1:8" ht="30" customHeight="1">
      <c r="A663" s="8"/>
      <c r="B663" s="309"/>
      <c r="D663" s="9"/>
      <c r="E663" s="16"/>
      <c r="F663" s="9"/>
      <c r="G663" s="65"/>
      <c r="H663" s="9"/>
    </row>
    <row r="664" spans="1:8" ht="30" customHeight="1">
      <c r="A664" s="8"/>
      <c r="B664" s="309"/>
      <c r="D664" s="9"/>
      <c r="E664" s="16"/>
      <c r="F664" s="9"/>
      <c r="G664" s="65"/>
      <c r="H664" s="9"/>
    </row>
    <row r="665" spans="1:8" ht="30" customHeight="1">
      <c r="A665" s="8"/>
      <c r="B665" s="309"/>
      <c r="D665" s="9"/>
      <c r="E665" s="16"/>
      <c r="F665" s="9"/>
      <c r="G665" s="65"/>
      <c r="H665" s="9"/>
    </row>
    <row r="666" spans="1:8" ht="30" customHeight="1">
      <c r="A666" s="8"/>
      <c r="B666" s="309"/>
      <c r="D666" s="9"/>
      <c r="E666" s="16"/>
      <c r="F666" s="9"/>
      <c r="G666" s="65"/>
      <c r="H666" s="9"/>
    </row>
    <row r="667" spans="1:8" ht="30" customHeight="1">
      <c r="A667" s="8"/>
      <c r="B667" s="309"/>
      <c r="D667" s="9"/>
      <c r="E667" s="16"/>
      <c r="F667" s="9"/>
      <c r="G667" s="65"/>
      <c r="H667" s="9"/>
    </row>
    <row r="668" spans="1:8" ht="30" customHeight="1">
      <c r="A668" s="8"/>
      <c r="B668" s="309"/>
      <c r="D668" s="9"/>
      <c r="E668" s="16"/>
      <c r="F668" s="9"/>
      <c r="G668" s="65"/>
      <c r="H668" s="9"/>
    </row>
    <row r="669" spans="1:8" ht="30" customHeight="1">
      <c r="A669" s="8"/>
      <c r="B669" s="309"/>
      <c r="D669" s="9"/>
      <c r="E669" s="16"/>
      <c r="F669" s="9"/>
      <c r="G669" s="65"/>
      <c r="H669" s="9"/>
    </row>
    <row r="670" spans="1:8" ht="30" customHeight="1">
      <c r="A670" s="8"/>
      <c r="B670" s="309"/>
      <c r="D670" s="9"/>
      <c r="E670" s="16"/>
      <c r="F670" s="9"/>
      <c r="G670" s="65"/>
      <c r="H670" s="9"/>
    </row>
    <row r="671" spans="1:8" ht="30" customHeight="1">
      <c r="A671" s="8"/>
      <c r="B671" s="309"/>
      <c r="D671" s="9"/>
      <c r="E671" s="16"/>
      <c r="F671" s="9"/>
      <c r="G671" s="65"/>
      <c r="H671" s="9"/>
    </row>
    <row r="672" spans="1:8" ht="30" customHeight="1">
      <c r="A672" s="8"/>
      <c r="B672" s="309"/>
      <c r="D672" s="9"/>
      <c r="E672" s="16"/>
      <c r="F672" s="9"/>
      <c r="G672" s="65"/>
      <c r="H672" s="9"/>
    </row>
    <row r="673" spans="1:8" ht="30" customHeight="1">
      <c r="A673" s="8"/>
      <c r="B673" s="309"/>
      <c r="D673" s="9"/>
      <c r="E673" s="16"/>
      <c r="F673" s="9"/>
      <c r="G673" s="65"/>
      <c r="H673" s="9"/>
    </row>
    <row r="674" spans="1:8" ht="30" customHeight="1">
      <c r="A674" s="8"/>
      <c r="B674" s="309"/>
      <c r="D674" s="9"/>
      <c r="E674" s="16"/>
      <c r="F674" s="9"/>
      <c r="G674" s="65"/>
      <c r="H674" s="9"/>
    </row>
    <row r="675" spans="1:8" ht="30" customHeight="1">
      <c r="A675" s="8"/>
      <c r="B675" s="309"/>
      <c r="D675" s="9"/>
      <c r="E675" s="16"/>
      <c r="F675" s="9"/>
      <c r="G675" s="65"/>
      <c r="H675" s="9"/>
    </row>
    <row r="676" spans="1:8" ht="30" customHeight="1">
      <c r="A676" s="8"/>
      <c r="B676" s="309"/>
      <c r="D676" s="9"/>
      <c r="E676" s="16"/>
      <c r="F676" s="9"/>
      <c r="G676" s="65"/>
      <c r="H676" s="9"/>
    </row>
    <row r="677" spans="1:8" ht="30" customHeight="1">
      <c r="A677" s="8"/>
      <c r="B677" s="309"/>
      <c r="D677" s="9"/>
      <c r="E677" s="16"/>
      <c r="F677" s="9"/>
      <c r="G677" s="65"/>
      <c r="H677" s="9"/>
    </row>
    <row r="678" spans="1:8" ht="30" customHeight="1">
      <c r="A678" s="8"/>
      <c r="B678" s="309"/>
      <c r="D678" s="9"/>
      <c r="E678" s="16"/>
      <c r="F678" s="9"/>
      <c r="G678" s="65"/>
      <c r="H678" s="9"/>
    </row>
    <row r="679" spans="1:8" ht="30" customHeight="1">
      <c r="A679" s="8"/>
      <c r="B679" s="309"/>
      <c r="D679" s="9"/>
      <c r="E679" s="16"/>
      <c r="F679" s="9"/>
      <c r="G679" s="65"/>
      <c r="H679" s="9"/>
    </row>
    <row r="680" spans="1:8" ht="30" customHeight="1">
      <c r="A680" s="8"/>
      <c r="B680" s="309"/>
      <c r="D680" s="9"/>
      <c r="E680" s="16"/>
      <c r="F680" s="9"/>
      <c r="G680" s="65"/>
      <c r="H680" s="9"/>
    </row>
    <row r="681" spans="1:8" ht="30" customHeight="1">
      <c r="A681" s="8"/>
      <c r="B681" s="309"/>
      <c r="D681" s="9"/>
      <c r="E681" s="16"/>
      <c r="F681" s="9"/>
      <c r="G681" s="65"/>
      <c r="H681" s="9"/>
    </row>
    <row r="682" spans="1:8" ht="30" customHeight="1">
      <c r="A682" s="8"/>
      <c r="B682" s="309"/>
      <c r="D682" s="9"/>
      <c r="E682" s="16"/>
      <c r="F682" s="9"/>
      <c r="G682" s="65"/>
      <c r="H682" s="9"/>
    </row>
    <row r="683" spans="1:8" ht="30" customHeight="1">
      <c r="A683" s="8"/>
      <c r="B683" s="309"/>
      <c r="D683" s="9"/>
      <c r="E683" s="16"/>
      <c r="F683" s="9"/>
      <c r="G683" s="65"/>
      <c r="H683" s="9"/>
    </row>
    <row r="684" spans="1:8" ht="30" customHeight="1">
      <c r="A684" s="8"/>
      <c r="B684" s="309"/>
      <c r="D684" s="9"/>
      <c r="E684" s="16"/>
      <c r="F684" s="9"/>
      <c r="G684" s="65"/>
      <c r="H684" s="9"/>
    </row>
    <row r="685" spans="1:8" ht="30" customHeight="1">
      <c r="A685" s="8"/>
      <c r="B685" s="309"/>
      <c r="D685" s="9"/>
      <c r="E685" s="16"/>
      <c r="F685" s="9"/>
      <c r="G685" s="65"/>
      <c r="H685" s="9"/>
    </row>
    <row r="686" spans="1:8" ht="30" customHeight="1">
      <c r="A686" s="8"/>
      <c r="B686" s="309"/>
      <c r="D686" s="9"/>
      <c r="E686" s="16"/>
      <c r="F686" s="9"/>
      <c r="G686" s="65"/>
      <c r="H686" s="9"/>
    </row>
    <row r="687" spans="1:8" ht="30" customHeight="1">
      <c r="A687" s="8"/>
      <c r="B687" s="309"/>
      <c r="D687" s="9"/>
      <c r="E687" s="16"/>
      <c r="F687" s="9"/>
      <c r="G687" s="65"/>
      <c r="H687" s="9"/>
    </row>
    <row r="688" spans="1:8" ht="30" customHeight="1">
      <c r="A688" s="8"/>
      <c r="B688" s="309"/>
      <c r="D688" s="9"/>
      <c r="E688" s="16"/>
      <c r="F688" s="9"/>
      <c r="G688" s="65"/>
      <c r="H688" s="9"/>
    </row>
    <row r="689" spans="1:8" ht="30" customHeight="1">
      <c r="A689" s="8"/>
      <c r="B689" s="309"/>
      <c r="D689" s="9"/>
      <c r="E689" s="16"/>
      <c r="F689" s="9"/>
      <c r="G689" s="65"/>
      <c r="H689" s="9"/>
    </row>
    <row r="690" spans="1:8" ht="30" customHeight="1">
      <c r="A690" s="8"/>
      <c r="B690" s="309"/>
      <c r="D690" s="9"/>
      <c r="E690" s="16"/>
      <c r="F690" s="9"/>
      <c r="G690" s="65"/>
      <c r="H690" s="9"/>
    </row>
    <row r="691" spans="1:8" ht="30" customHeight="1">
      <c r="A691" s="8"/>
      <c r="B691" s="309"/>
      <c r="D691" s="9"/>
      <c r="E691" s="16"/>
      <c r="F691" s="9"/>
      <c r="G691" s="65"/>
      <c r="H691" s="9"/>
    </row>
    <row r="692" spans="1:8" ht="30" customHeight="1">
      <c r="A692" s="8"/>
      <c r="B692" s="309"/>
      <c r="D692" s="9"/>
      <c r="E692" s="16"/>
      <c r="F692" s="9"/>
      <c r="G692" s="65"/>
      <c r="H692" s="9"/>
    </row>
    <row r="693" spans="1:8" ht="30" customHeight="1">
      <c r="A693" s="8"/>
      <c r="B693" s="309"/>
      <c r="D693" s="9"/>
      <c r="E693" s="16"/>
      <c r="F693" s="9"/>
      <c r="G693" s="65"/>
      <c r="H693" s="9"/>
    </row>
    <row r="694" spans="1:8" ht="30" customHeight="1">
      <c r="A694" s="8"/>
      <c r="B694" s="309"/>
      <c r="D694" s="9"/>
      <c r="E694" s="16"/>
      <c r="F694" s="9"/>
      <c r="G694" s="65"/>
      <c r="H694" s="9"/>
    </row>
    <row r="695" spans="1:8" ht="30" customHeight="1">
      <c r="A695" s="8"/>
      <c r="B695" s="309"/>
      <c r="D695" s="9"/>
      <c r="E695" s="16"/>
      <c r="F695" s="9"/>
      <c r="G695" s="65"/>
      <c r="H695" s="9"/>
    </row>
    <row r="696" spans="1:8" ht="30" customHeight="1">
      <c r="A696" s="8"/>
      <c r="B696" s="309"/>
      <c r="D696" s="9"/>
      <c r="E696" s="16"/>
      <c r="F696" s="9"/>
      <c r="G696" s="65"/>
      <c r="H696" s="9"/>
    </row>
    <row r="697" spans="1:8" ht="30" customHeight="1">
      <c r="A697" s="8"/>
      <c r="B697" s="309"/>
      <c r="D697" s="9"/>
      <c r="E697" s="16"/>
      <c r="F697" s="9"/>
      <c r="G697" s="65"/>
      <c r="H697" s="9"/>
    </row>
    <row r="698" spans="1:8" ht="30" customHeight="1">
      <c r="A698" s="8"/>
      <c r="B698" s="309"/>
      <c r="D698" s="9"/>
      <c r="E698" s="16"/>
      <c r="F698" s="9"/>
      <c r="G698" s="65"/>
      <c r="H698" s="9"/>
    </row>
    <row r="699" spans="1:8" ht="30" customHeight="1">
      <c r="A699" s="8"/>
      <c r="B699" s="309"/>
      <c r="D699" s="9"/>
      <c r="E699" s="16"/>
      <c r="F699" s="9"/>
      <c r="G699" s="65"/>
      <c r="H699" s="9"/>
    </row>
    <row r="700" spans="1:8" ht="30" customHeight="1">
      <c r="A700" s="8"/>
      <c r="B700" s="309"/>
      <c r="D700" s="9"/>
      <c r="E700" s="16"/>
      <c r="F700" s="9"/>
      <c r="G700" s="65"/>
      <c r="H700" s="9"/>
    </row>
    <row r="701" spans="1:8" ht="30" customHeight="1">
      <c r="A701" s="8"/>
      <c r="B701" s="309"/>
      <c r="D701" s="9"/>
      <c r="E701" s="16"/>
      <c r="F701" s="9"/>
      <c r="G701" s="65"/>
      <c r="H701" s="9"/>
    </row>
    <row r="702" spans="1:8" ht="30" customHeight="1">
      <c r="A702" s="8"/>
      <c r="B702" s="309"/>
      <c r="D702" s="9"/>
      <c r="E702" s="16"/>
      <c r="F702" s="9"/>
      <c r="G702" s="65"/>
      <c r="H702" s="9"/>
    </row>
    <row r="703" spans="1:8" ht="30" customHeight="1">
      <c r="A703" s="8"/>
      <c r="B703" s="309"/>
      <c r="D703" s="9"/>
      <c r="E703" s="16"/>
      <c r="F703" s="9"/>
      <c r="G703" s="65"/>
      <c r="H703" s="9"/>
    </row>
    <row r="704" spans="1:8" ht="30" customHeight="1">
      <c r="A704" s="8"/>
      <c r="B704" s="309"/>
      <c r="D704" s="9"/>
      <c r="E704" s="16"/>
      <c r="F704" s="9"/>
      <c r="G704" s="65"/>
      <c r="H704" s="9"/>
    </row>
    <row r="705" spans="1:8" ht="30" customHeight="1">
      <c r="A705" s="8"/>
      <c r="B705" s="309"/>
      <c r="D705" s="9"/>
      <c r="E705" s="16"/>
      <c r="F705" s="9"/>
      <c r="G705" s="65"/>
      <c r="H705" s="9"/>
    </row>
    <row r="706" spans="1:8" ht="30" customHeight="1">
      <c r="A706" s="8"/>
      <c r="B706" s="309"/>
      <c r="D706" s="9"/>
      <c r="E706" s="16"/>
      <c r="F706" s="9"/>
      <c r="G706" s="65"/>
      <c r="H706" s="9"/>
    </row>
    <row r="707" spans="1:8" ht="30" customHeight="1">
      <c r="A707" s="8"/>
      <c r="B707" s="309"/>
      <c r="D707" s="9"/>
      <c r="E707" s="16"/>
      <c r="F707" s="9"/>
      <c r="G707" s="65"/>
      <c r="H707" s="9"/>
    </row>
    <row r="708" spans="1:8" ht="30" customHeight="1">
      <c r="A708" s="8"/>
      <c r="B708" s="309"/>
      <c r="D708" s="9"/>
      <c r="E708" s="16"/>
      <c r="F708" s="9"/>
      <c r="G708" s="65"/>
      <c r="H708" s="9"/>
    </row>
    <row r="709" spans="1:8" ht="30" customHeight="1">
      <c r="A709" s="8"/>
      <c r="B709" s="309"/>
      <c r="D709" s="9"/>
      <c r="E709" s="16"/>
      <c r="F709" s="9"/>
      <c r="G709" s="65"/>
      <c r="H709" s="9"/>
    </row>
    <row r="710" spans="1:8" ht="30" customHeight="1">
      <c r="A710" s="8"/>
      <c r="B710" s="309"/>
      <c r="D710" s="9"/>
      <c r="E710" s="16"/>
      <c r="F710" s="9"/>
      <c r="G710" s="65"/>
      <c r="H710" s="9"/>
    </row>
    <row r="711" spans="1:8" ht="30" customHeight="1">
      <c r="A711" s="8"/>
      <c r="B711" s="309"/>
      <c r="D711" s="9"/>
      <c r="E711" s="16"/>
      <c r="F711" s="9"/>
      <c r="G711" s="65"/>
      <c r="H711" s="9"/>
    </row>
    <row r="712" spans="1:8" ht="30" customHeight="1">
      <c r="A712" s="8"/>
      <c r="B712" s="309"/>
      <c r="D712" s="9"/>
      <c r="E712" s="16"/>
      <c r="F712" s="9"/>
      <c r="G712" s="65"/>
      <c r="H712" s="9"/>
    </row>
    <row r="713" spans="1:8" ht="30" customHeight="1">
      <c r="A713" s="8"/>
      <c r="B713" s="309"/>
      <c r="D713" s="9"/>
      <c r="E713" s="16"/>
      <c r="F713" s="9"/>
      <c r="G713" s="65"/>
      <c r="H713" s="9"/>
    </row>
    <row r="714" spans="1:8" ht="30" customHeight="1">
      <c r="A714" s="8"/>
      <c r="B714" s="309"/>
      <c r="D714" s="9"/>
      <c r="E714" s="16"/>
      <c r="F714" s="9"/>
      <c r="G714" s="65"/>
      <c r="H714" s="9"/>
    </row>
    <row r="715" spans="1:8" ht="30" customHeight="1">
      <c r="A715" s="8"/>
      <c r="B715" s="309"/>
      <c r="D715" s="9"/>
      <c r="E715" s="16"/>
      <c r="F715" s="9"/>
      <c r="G715" s="65"/>
      <c r="H715" s="9"/>
    </row>
    <row r="716" spans="1:8" ht="30" customHeight="1">
      <c r="A716" s="8"/>
      <c r="B716" s="309"/>
      <c r="D716" s="9"/>
      <c r="E716" s="16"/>
      <c r="F716" s="9"/>
      <c r="G716" s="65"/>
      <c r="H716" s="9"/>
    </row>
    <row r="717" spans="1:8" ht="30" customHeight="1">
      <c r="A717" s="8"/>
      <c r="B717" s="309"/>
      <c r="D717" s="9"/>
      <c r="E717" s="16"/>
      <c r="F717" s="9"/>
      <c r="G717" s="65"/>
      <c r="H717" s="9"/>
    </row>
    <row r="718" spans="1:8" ht="30" customHeight="1">
      <c r="A718" s="8"/>
      <c r="B718" s="309"/>
      <c r="D718" s="9"/>
      <c r="E718" s="16"/>
      <c r="F718" s="9"/>
      <c r="G718" s="65"/>
      <c r="H718" s="9"/>
    </row>
    <row r="719" spans="1:8" ht="30" customHeight="1">
      <c r="A719" s="8"/>
      <c r="B719" s="309"/>
      <c r="D719" s="9"/>
      <c r="E719" s="16"/>
      <c r="F719" s="9"/>
      <c r="G719" s="65"/>
      <c r="H719" s="9"/>
    </row>
    <row r="720" spans="1:8" ht="30" customHeight="1">
      <c r="A720" s="8"/>
      <c r="B720" s="309"/>
      <c r="D720" s="9"/>
      <c r="E720" s="16"/>
      <c r="F720" s="9"/>
      <c r="G720" s="65"/>
      <c r="H720" s="9"/>
    </row>
    <row r="721" spans="1:8" ht="30" customHeight="1">
      <c r="A721" s="8"/>
      <c r="B721" s="309"/>
      <c r="D721" s="9"/>
      <c r="E721" s="16"/>
      <c r="F721" s="9"/>
      <c r="G721" s="65"/>
      <c r="H721" s="9"/>
    </row>
    <row r="722" spans="1:8" ht="30" customHeight="1">
      <c r="A722" s="8"/>
      <c r="B722" s="309"/>
      <c r="D722" s="9"/>
      <c r="E722" s="16"/>
      <c r="F722" s="9"/>
      <c r="G722" s="65"/>
      <c r="H722" s="9"/>
    </row>
    <row r="723" spans="1:8" ht="30" customHeight="1">
      <c r="A723" s="8"/>
      <c r="B723" s="309"/>
      <c r="D723" s="9"/>
      <c r="E723" s="16"/>
      <c r="F723" s="9"/>
      <c r="G723" s="65"/>
      <c r="H723" s="9"/>
    </row>
    <row r="724" spans="1:8" ht="30" customHeight="1">
      <c r="A724" s="8"/>
      <c r="B724" s="309"/>
      <c r="D724" s="9"/>
      <c r="E724" s="16"/>
      <c r="F724" s="9"/>
      <c r="G724" s="65"/>
      <c r="H724" s="9"/>
    </row>
    <row r="725" spans="1:8" ht="30" customHeight="1">
      <c r="A725" s="8"/>
      <c r="B725" s="309"/>
      <c r="D725" s="9"/>
      <c r="E725" s="16"/>
      <c r="F725" s="9"/>
      <c r="G725" s="65"/>
      <c r="H725" s="9"/>
    </row>
    <row r="726" spans="1:8" ht="30" customHeight="1">
      <c r="A726" s="8"/>
      <c r="B726" s="309"/>
      <c r="D726" s="9"/>
      <c r="E726" s="16"/>
      <c r="F726" s="9"/>
      <c r="G726" s="65"/>
      <c r="H726" s="9"/>
    </row>
    <row r="727" spans="1:8" ht="30" customHeight="1">
      <c r="A727" s="8"/>
      <c r="B727" s="309"/>
      <c r="D727" s="9"/>
      <c r="E727" s="16"/>
      <c r="F727" s="9"/>
      <c r="G727" s="65"/>
      <c r="H727" s="9"/>
    </row>
    <row r="728" spans="1:8" ht="30" customHeight="1">
      <c r="A728" s="8"/>
      <c r="B728" s="309"/>
      <c r="D728" s="9"/>
      <c r="E728" s="16"/>
      <c r="F728" s="9"/>
      <c r="G728" s="65"/>
      <c r="H728" s="9"/>
    </row>
    <row r="729" spans="1:8" ht="30" customHeight="1">
      <c r="A729" s="8"/>
      <c r="B729" s="309"/>
      <c r="D729" s="9"/>
      <c r="E729" s="16"/>
      <c r="F729" s="9"/>
      <c r="G729" s="65"/>
      <c r="H729" s="9"/>
    </row>
    <row r="730" spans="1:8" ht="30" customHeight="1">
      <c r="A730" s="8"/>
      <c r="B730" s="309"/>
      <c r="D730" s="9"/>
      <c r="E730" s="16"/>
      <c r="F730" s="9"/>
      <c r="G730" s="65"/>
      <c r="H730" s="9"/>
    </row>
    <row r="731" spans="1:8" ht="30" customHeight="1">
      <c r="A731" s="8"/>
      <c r="B731" s="309"/>
      <c r="D731" s="9"/>
      <c r="E731" s="16"/>
      <c r="F731" s="9"/>
      <c r="G731" s="65"/>
      <c r="H731" s="9"/>
    </row>
    <row r="732" spans="1:8" ht="30" customHeight="1">
      <c r="A732" s="8"/>
      <c r="B732" s="309"/>
      <c r="D732" s="9"/>
      <c r="E732" s="16"/>
      <c r="F732" s="9"/>
      <c r="G732" s="65"/>
      <c r="H732" s="9"/>
    </row>
    <row r="733" spans="1:8" ht="30" customHeight="1">
      <c r="A733" s="8"/>
      <c r="B733" s="309"/>
      <c r="D733" s="9"/>
      <c r="E733" s="16"/>
      <c r="F733" s="9"/>
      <c r="G733" s="65"/>
      <c r="H733" s="9"/>
    </row>
    <row r="734" spans="1:8" ht="30" customHeight="1">
      <c r="A734" s="8"/>
      <c r="B734" s="309"/>
      <c r="D734" s="9"/>
      <c r="E734" s="16"/>
      <c r="F734" s="9"/>
      <c r="G734" s="65"/>
      <c r="H734" s="9"/>
    </row>
    <row r="735" spans="1:8" ht="30" customHeight="1">
      <c r="A735" s="8"/>
      <c r="B735" s="309"/>
      <c r="D735" s="9"/>
      <c r="E735" s="16"/>
      <c r="F735" s="9"/>
      <c r="G735" s="65"/>
      <c r="H735" s="9"/>
    </row>
    <row r="736" spans="1:8" ht="30" customHeight="1">
      <c r="A736" s="8"/>
      <c r="B736" s="309"/>
      <c r="D736" s="9"/>
      <c r="E736" s="16"/>
      <c r="F736" s="9"/>
      <c r="G736" s="65"/>
      <c r="H736" s="9"/>
    </row>
    <row r="737" spans="1:8" ht="30" customHeight="1">
      <c r="A737" s="8"/>
      <c r="B737" s="309"/>
      <c r="D737" s="9"/>
      <c r="E737" s="16"/>
      <c r="F737" s="9"/>
      <c r="G737" s="65"/>
      <c r="H737" s="9"/>
    </row>
    <row r="738" spans="1:8" ht="30" customHeight="1">
      <c r="A738" s="8"/>
      <c r="B738" s="309"/>
      <c r="D738" s="9"/>
      <c r="E738" s="16"/>
      <c r="F738" s="9"/>
      <c r="G738" s="65"/>
      <c r="H738" s="9"/>
    </row>
    <row r="739" spans="1:8" ht="30" customHeight="1">
      <c r="A739" s="8"/>
      <c r="B739" s="309"/>
      <c r="D739" s="9"/>
      <c r="E739" s="16"/>
      <c r="F739" s="9"/>
      <c r="G739" s="65"/>
      <c r="H739" s="9"/>
    </row>
    <row r="740" spans="1:8" ht="30" customHeight="1">
      <c r="A740" s="8"/>
      <c r="B740" s="309"/>
      <c r="D740" s="9"/>
      <c r="E740" s="16"/>
      <c r="F740" s="9"/>
      <c r="G740" s="65"/>
      <c r="H740" s="9"/>
    </row>
    <row r="741" spans="1:8" ht="30" customHeight="1">
      <c r="A741" s="8"/>
      <c r="B741" s="309"/>
      <c r="D741" s="9"/>
      <c r="E741" s="16"/>
      <c r="F741" s="9"/>
      <c r="G741" s="65"/>
      <c r="H741" s="9"/>
    </row>
    <row r="742" spans="1:8" ht="30" customHeight="1">
      <c r="A742" s="8"/>
      <c r="B742" s="309"/>
      <c r="D742" s="9"/>
      <c r="E742" s="16"/>
      <c r="F742" s="9"/>
      <c r="G742" s="65"/>
      <c r="H742" s="9"/>
    </row>
    <row r="743" spans="1:8" ht="30" customHeight="1">
      <c r="A743" s="8"/>
      <c r="B743" s="309"/>
      <c r="D743" s="9"/>
      <c r="E743" s="16"/>
      <c r="F743" s="9"/>
      <c r="G743" s="65"/>
      <c r="H743" s="9"/>
    </row>
    <row r="744" spans="1:8" ht="30" customHeight="1">
      <c r="A744" s="8"/>
      <c r="B744" s="309"/>
      <c r="D744" s="9"/>
      <c r="E744" s="16"/>
      <c r="F744" s="9"/>
      <c r="G744" s="65"/>
      <c r="H744" s="9"/>
    </row>
    <row r="745" spans="1:8" ht="30" customHeight="1">
      <c r="A745" s="8"/>
      <c r="B745" s="309"/>
      <c r="D745" s="9"/>
      <c r="E745" s="16"/>
      <c r="F745" s="9"/>
      <c r="G745" s="65"/>
      <c r="H745" s="9"/>
    </row>
    <row r="746" spans="1:8" ht="30" customHeight="1">
      <c r="A746" s="8"/>
      <c r="B746" s="309"/>
      <c r="D746" s="9"/>
      <c r="E746" s="16"/>
      <c r="F746" s="9"/>
      <c r="G746" s="65"/>
      <c r="H746" s="9"/>
    </row>
    <row r="747" spans="1:8" ht="30" customHeight="1">
      <c r="A747" s="8"/>
      <c r="B747" s="309"/>
      <c r="D747" s="9"/>
      <c r="E747" s="16"/>
      <c r="F747" s="9"/>
      <c r="G747" s="65"/>
      <c r="H747" s="9"/>
    </row>
    <row r="748" spans="1:8" ht="30" customHeight="1">
      <c r="A748" s="8"/>
      <c r="B748" s="309"/>
      <c r="D748" s="9"/>
      <c r="E748" s="16"/>
      <c r="F748" s="9"/>
      <c r="G748" s="65"/>
      <c r="H748" s="9"/>
    </row>
    <row r="749" spans="1:8" ht="30" customHeight="1">
      <c r="A749" s="8"/>
      <c r="B749" s="309"/>
      <c r="D749" s="9"/>
      <c r="E749" s="16"/>
      <c r="F749" s="9"/>
      <c r="G749" s="65"/>
      <c r="H749" s="9"/>
    </row>
    <row r="750" spans="1:8" ht="30" customHeight="1">
      <c r="A750" s="8"/>
      <c r="B750" s="309"/>
      <c r="D750" s="9"/>
      <c r="E750" s="16"/>
      <c r="F750" s="9"/>
      <c r="G750" s="65"/>
      <c r="H750" s="9"/>
    </row>
    <row r="751" spans="1:8" ht="30" customHeight="1">
      <c r="A751" s="8"/>
      <c r="B751" s="309"/>
      <c r="D751" s="9"/>
      <c r="E751" s="16"/>
      <c r="F751" s="9"/>
      <c r="G751" s="65"/>
      <c r="H751" s="9"/>
    </row>
    <row r="752" spans="1:8" ht="30" customHeight="1">
      <c r="A752" s="8"/>
      <c r="B752" s="309"/>
      <c r="D752" s="9"/>
      <c r="E752" s="16"/>
      <c r="F752" s="9"/>
      <c r="G752" s="65"/>
      <c r="H752" s="9"/>
    </row>
    <row r="753" spans="1:8" ht="30" customHeight="1">
      <c r="A753" s="8"/>
      <c r="B753" s="309"/>
      <c r="D753" s="9"/>
      <c r="E753" s="16"/>
      <c r="F753" s="9"/>
      <c r="G753" s="65"/>
      <c r="H753" s="9"/>
    </row>
    <row r="754" spans="1:8" ht="30" customHeight="1">
      <c r="A754" s="8"/>
      <c r="B754" s="309"/>
      <c r="D754" s="9"/>
      <c r="E754" s="16"/>
      <c r="F754" s="9"/>
      <c r="G754" s="65"/>
      <c r="H754" s="9"/>
    </row>
    <row r="755" spans="1:8" ht="30" customHeight="1">
      <c r="A755" s="8"/>
      <c r="B755" s="309"/>
      <c r="D755" s="9"/>
      <c r="E755" s="16"/>
      <c r="F755" s="9"/>
      <c r="G755" s="65"/>
      <c r="H755" s="9"/>
    </row>
    <row r="756" spans="1:8" ht="30" customHeight="1">
      <c r="A756" s="8"/>
      <c r="B756" s="309"/>
      <c r="D756" s="9"/>
      <c r="E756" s="16"/>
      <c r="F756" s="9"/>
      <c r="G756" s="65"/>
      <c r="H756" s="9"/>
    </row>
    <row r="757" spans="1:8" ht="30" customHeight="1">
      <c r="A757" s="8"/>
      <c r="B757" s="309"/>
      <c r="D757" s="9"/>
      <c r="E757" s="16"/>
      <c r="F757" s="9"/>
      <c r="G757" s="65"/>
      <c r="H757" s="9"/>
    </row>
    <row r="758" spans="1:8" ht="30" customHeight="1">
      <c r="A758" s="8"/>
      <c r="B758" s="309"/>
      <c r="D758" s="9"/>
      <c r="E758" s="16"/>
      <c r="F758" s="9"/>
      <c r="G758" s="65"/>
      <c r="H758" s="9"/>
    </row>
    <row r="759" spans="1:8" ht="30" customHeight="1">
      <c r="A759" s="8"/>
      <c r="B759" s="309"/>
      <c r="D759" s="9"/>
      <c r="E759" s="16"/>
      <c r="F759" s="9"/>
      <c r="G759" s="65"/>
      <c r="H759" s="9"/>
    </row>
    <row r="760" spans="1:8" ht="30" customHeight="1">
      <c r="A760" s="8"/>
      <c r="B760" s="309"/>
      <c r="D760" s="9"/>
      <c r="E760" s="16"/>
      <c r="F760" s="9"/>
      <c r="G760" s="65"/>
      <c r="H760" s="9"/>
    </row>
    <row r="761" spans="1:8" ht="30" customHeight="1">
      <c r="A761" s="8"/>
      <c r="B761" s="309"/>
      <c r="D761" s="9"/>
      <c r="E761" s="16"/>
      <c r="F761" s="9"/>
      <c r="G761" s="65"/>
      <c r="H761" s="9"/>
    </row>
    <row r="762" spans="1:8" ht="30" customHeight="1">
      <c r="A762" s="8"/>
      <c r="B762" s="309"/>
      <c r="D762" s="9"/>
      <c r="E762" s="16"/>
      <c r="F762" s="9"/>
      <c r="G762" s="65"/>
      <c r="H762" s="9"/>
    </row>
    <row r="763" spans="1:8" ht="30" customHeight="1">
      <c r="A763" s="8"/>
      <c r="B763" s="309"/>
      <c r="D763" s="9"/>
      <c r="E763" s="16"/>
      <c r="F763" s="9"/>
      <c r="G763" s="65"/>
      <c r="H763" s="9"/>
    </row>
    <row r="764" spans="1:8" ht="30" customHeight="1">
      <c r="A764" s="8"/>
      <c r="B764" s="309"/>
      <c r="D764" s="9"/>
      <c r="E764" s="16"/>
      <c r="F764" s="9"/>
      <c r="G764" s="65"/>
      <c r="H764" s="9"/>
    </row>
    <row r="765" spans="1:8" ht="30" customHeight="1">
      <c r="A765" s="8"/>
      <c r="B765" s="309"/>
      <c r="D765" s="9"/>
      <c r="E765" s="16"/>
      <c r="F765" s="9"/>
      <c r="G765" s="65"/>
      <c r="H765" s="9"/>
    </row>
    <row r="766" spans="1:8" ht="30" customHeight="1">
      <c r="A766" s="8"/>
      <c r="B766" s="309"/>
      <c r="D766" s="9"/>
      <c r="E766" s="16"/>
      <c r="F766" s="9"/>
      <c r="G766" s="65"/>
      <c r="H766" s="9"/>
    </row>
    <row r="767" spans="1:8" ht="30" customHeight="1">
      <c r="A767" s="8"/>
      <c r="B767" s="309"/>
      <c r="D767" s="9"/>
      <c r="E767" s="16"/>
      <c r="F767" s="9"/>
      <c r="G767" s="65"/>
      <c r="H767" s="9"/>
    </row>
    <row r="768" spans="1:8" ht="30" customHeight="1">
      <c r="A768" s="8"/>
      <c r="B768" s="309"/>
      <c r="D768" s="9"/>
      <c r="E768" s="16"/>
      <c r="F768" s="9"/>
      <c r="G768" s="65"/>
      <c r="H768" s="9"/>
    </row>
    <row r="769" spans="1:8" ht="30" customHeight="1">
      <c r="A769" s="8"/>
      <c r="B769" s="309"/>
      <c r="D769" s="9"/>
      <c r="E769" s="16"/>
      <c r="F769" s="9"/>
      <c r="G769" s="65"/>
      <c r="H769" s="9"/>
    </row>
    <row r="770" spans="1:8" ht="30" customHeight="1">
      <c r="A770" s="8"/>
      <c r="B770" s="309"/>
      <c r="D770" s="9"/>
      <c r="E770" s="16"/>
      <c r="F770" s="9"/>
      <c r="G770" s="65"/>
      <c r="H770" s="9"/>
    </row>
    <row r="771" spans="1:8" ht="30" customHeight="1">
      <c r="A771" s="8"/>
      <c r="B771" s="309"/>
      <c r="D771" s="9"/>
      <c r="E771" s="16"/>
      <c r="F771" s="9"/>
      <c r="G771" s="65"/>
      <c r="H771" s="9"/>
    </row>
    <row r="772" spans="1:8" ht="30" customHeight="1">
      <c r="A772" s="8"/>
      <c r="B772" s="309"/>
      <c r="D772" s="9"/>
      <c r="E772" s="16"/>
      <c r="F772" s="9"/>
      <c r="G772" s="65"/>
      <c r="H772" s="9"/>
    </row>
    <row r="773" spans="1:8" ht="30" customHeight="1">
      <c r="A773" s="8"/>
      <c r="B773" s="309"/>
      <c r="D773" s="9"/>
      <c r="E773" s="16"/>
      <c r="F773" s="9"/>
      <c r="G773" s="65"/>
      <c r="H773" s="9"/>
    </row>
    <row r="774" spans="1:8" ht="30" customHeight="1">
      <c r="A774" s="8"/>
      <c r="B774" s="309"/>
      <c r="D774" s="9"/>
      <c r="E774" s="16"/>
      <c r="F774" s="9"/>
      <c r="G774" s="65"/>
      <c r="H774" s="9"/>
    </row>
    <row r="775" spans="1:8" ht="30" customHeight="1">
      <c r="A775" s="8"/>
      <c r="B775" s="309"/>
      <c r="D775" s="9"/>
      <c r="E775" s="16"/>
      <c r="F775" s="9"/>
      <c r="G775" s="65"/>
      <c r="H775" s="9"/>
    </row>
    <row r="776" spans="1:8" ht="30" customHeight="1">
      <c r="A776" s="8"/>
      <c r="B776" s="309"/>
      <c r="D776" s="9"/>
      <c r="E776" s="16"/>
      <c r="F776" s="9"/>
      <c r="G776" s="65"/>
      <c r="H776" s="9"/>
    </row>
    <row r="777" spans="1:8" ht="30" customHeight="1">
      <c r="A777" s="8"/>
      <c r="B777" s="309"/>
      <c r="D777" s="9"/>
      <c r="E777" s="16"/>
      <c r="F777" s="9"/>
      <c r="G777" s="65"/>
      <c r="H777" s="9"/>
    </row>
    <row r="778" spans="1:8" ht="30" customHeight="1">
      <c r="A778" s="8"/>
      <c r="B778" s="309"/>
      <c r="D778" s="9"/>
      <c r="E778" s="16"/>
      <c r="F778" s="9"/>
      <c r="G778" s="65"/>
      <c r="H778" s="9"/>
    </row>
    <row r="779" spans="1:8" ht="30" customHeight="1">
      <c r="A779" s="8"/>
      <c r="B779" s="309"/>
      <c r="D779" s="9"/>
      <c r="E779" s="16"/>
      <c r="F779" s="9"/>
      <c r="G779" s="65"/>
      <c r="H779" s="9"/>
    </row>
    <row r="780" spans="1:8" ht="30" customHeight="1">
      <c r="A780" s="8"/>
      <c r="B780" s="309"/>
      <c r="D780" s="9"/>
      <c r="E780" s="16"/>
      <c r="F780" s="9"/>
      <c r="G780" s="65"/>
      <c r="H780" s="9"/>
    </row>
    <row r="781" spans="1:8" ht="30" customHeight="1">
      <c r="A781" s="8"/>
      <c r="B781" s="309"/>
      <c r="D781" s="9"/>
      <c r="E781" s="16"/>
      <c r="F781" s="9"/>
      <c r="G781" s="65"/>
      <c r="H781" s="9"/>
    </row>
    <row r="782" spans="1:8" ht="30" customHeight="1">
      <c r="A782" s="8"/>
      <c r="B782" s="309"/>
      <c r="D782" s="9"/>
      <c r="E782" s="16"/>
      <c r="F782" s="9"/>
      <c r="G782" s="65"/>
      <c r="H782" s="9"/>
    </row>
    <row r="783" spans="1:8" ht="30" customHeight="1">
      <c r="A783" s="8"/>
      <c r="B783" s="309"/>
      <c r="D783" s="9"/>
      <c r="E783" s="16"/>
      <c r="F783" s="9"/>
      <c r="G783" s="65"/>
      <c r="H783" s="9"/>
    </row>
    <row r="784" spans="1:8" ht="30" customHeight="1">
      <c r="A784" s="8"/>
      <c r="B784" s="309"/>
      <c r="D784" s="9"/>
      <c r="E784" s="16"/>
      <c r="F784" s="9"/>
      <c r="G784" s="65"/>
      <c r="H784" s="9"/>
    </row>
    <row r="785" spans="1:8" ht="30" customHeight="1">
      <c r="A785" s="8"/>
      <c r="B785" s="309"/>
      <c r="D785" s="9"/>
      <c r="E785" s="16"/>
      <c r="F785" s="9"/>
      <c r="G785" s="65"/>
      <c r="H785" s="9"/>
    </row>
    <row r="786" spans="1:8" ht="30" customHeight="1">
      <c r="A786" s="8"/>
      <c r="B786" s="309"/>
      <c r="D786" s="9"/>
      <c r="E786" s="16"/>
      <c r="F786" s="9"/>
      <c r="G786" s="65"/>
      <c r="H786" s="9"/>
    </row>
    <row r="787" spans="1:8" ht="30" customHeight="1">
      <c r="A787" s="8"/>
      <c r="B787" s="309"/>
      <c r="D787" s="9"/>
      <c r="E787" s="16"/>
      <c r="F787" s="9"/>
      <c r="G787" s="65"/>
      <c r="H787" s="9"/>
    </row>
    <row r="788" spans="1:8" ht="30" customHeight="1">
      <c r="A788" s="8"/>
      <c r="B788" s="309"/>
      <c r="D788" s="9"/>
      <c r="E788" s="16"/>
      <c r="F788" s="9"/>
      <c r="G788" s="65"/>
      <c r="H788" s="9"/>
    </row>
    <row r="789" spans="1:8" ht="30" customHeight="1">
      <c r="A789" s="8"/>
      <c r="B789" s="309"/>
      <c r="D789" s="9"/>
      <c r="E789" s="16"/>
      <c r="F789" s="9"/>
      <c r="G789" s="65"/>
      <c r="H789" s="9"/>
    </row>
    <row r="790" spans="1:8" ht="30" customHeight="1">
      <c r="A790" s="8"/>
      <c r="B790" s="309"/>
      <c r="D790" s="9"/>
      <c r="E790" s="16"/>
      <c r="F790" s="9"/>
      <c r="G790" s="65"/>
      <c r="H790" s="9"/>
    </row>
    <row r="791" spans="1:8" ht="30" customHeight="1">
      <c r="A791" s="8"/>
      <c r="B791" s="309"/>
      <c r="D791" s="9"/>
      <c r="E791" s="16"/>
      <c r="F791" s="9"/>
      <c r="G791" s="65"/>
      <c r="H791" s="9"/>
    </row>
    <row r="792" spans="1:8" ht="30" customHeight="1">
      <c r="A792" s="8"/>
      <c r="B792" s="309"/>
      <c r="D792" s="9"/>
      <c r="E792" s="16"/>
      <c r="F792" s="9"/>
      <c r="G792" s="65"/>
      <c r="H792" s="9"/>
    </row>
    <row r="793" spans="1:8" ht="30" customHeight="1">
      <c r="A793" s="8"/>
      <c r="B793" s="309"/>
      <c r="D793" s="9"/>
      <c r="E793" s="16"/>
      <c r="F793" s="9"/>
      <c r="G793" s="65"/>
      <c r="H793" s="9"/>
    </row>
    <row r="794" spans="1:8" ht="30" customHeight="1">
      <c r="A794" s="8"/>
      <c r="B794" s="309"/>
      <c r="D794" s="9"/>
      <c r="E794" s="16"/>
      <c r="F794" s="9"/>
      <c r="G794" s="65"/>
      <c r="H794" s="9"/>
    </row>
    <row r="795" spans="1:8" ht="30" customHeight="1">
      <c r="A795" s="8"/>
      <c r="B795" s="309"/>
      <c r="D795" s="9"/>
      <c r="E795" s="16"/>
      <c r="F795" s="9"/>
      <c r="G795" s="65"/>
      <c r="H795" s="9"/>
    </row>
    <row r="796" spans="1:8" ht="30" customHeight="1">
      <c r="A796" s="8"/>
      <c r="B796" s="309"/>
      <c r="D796" s="9"/>
      <c r="E796" s="16"/>
      <c r="F796" s="9"/>
      <c r="G796" s="65"/>
      <c r="H796" s="9"/>
    </row>
    <row r="797" spans="1:8" ht="30" customHeight="1">
      <c r="A797" s="8"/>
      <c r="B797" s="309"/>
      <c r="D797" s="9"/>
      <c r="E797" s="16"/>
      <c r="F797" s="9"/>
      <c r="G797" s="65"/>
      <c r="H797" s="9"/>
    </row>
    <row r="798" spans="1:8" ht="30" customHeight="1">
      <c r="A798" s="8"/>
      <c r="B798" s="309"/>
      <c r="D798" s="9"/>
      <c r="E798" s="16"/>
      <c r="F798" s="9"/>
      <c r="G798" s="65"/>
      <c r="H798" s="9"/>
    </row>
    <row r="799" spans="1:8" ht="30" customHeight="1">
      <c r="A799" s="8"/>
      <c r="B799" s="309"/>
      <c r="D799" s="9"/>
      <c r="E799" s="16"/>
      <c r="F799" s="9"/>
      <c r="G799" s="65"/>
      <c r="H799" s="9"/>
    </row>
    <row r="800" spans="1:8" ht="30" customHeight="1">
      <c r="A800" s="8"/>
      <c r="B800" s="309"/>
      <c r="D800" s="9"/>
      <c r="E800" s="16"/>
      <c r="F800" s="9"/>
      <c r="G800" s="65"/>
      <c r="H800" s="9"/>
    </row>
    <row r="801" spans="1:8" ht="30" customHeight="1">
      <c r="A801" s="8"/>
      <c r="B801" s="309"/>
      <c r="D801" s="9"/>
      <c r="E801" s="16"/>
      <c r="F801" s="9"/>
      <c r="G801" s="65"/>
      <c r="H801" s="9"/>
    </row>
    <row r="802" spans="1:8" ht="30" customHeight="1">
      <c r="A802" s="8"/>
      <c r="B802" s="309"/>
      <c r="D802" s="9"/>
      <c r="E802" s="16"/>
      <c r="F802" s="9"/>
      <c r="G802" s="65"/>
      <c r="H802" s="9"/>
    </row>
    <row r="803" spans="1:8" ht="30" customHeight="1">
      <c r="A803" s="8"/>
      <c r="B803" s="309"/>
      <c r="D803" s="9"/>
      <c r="E803" s="16"/>
      <c r="F803" s="9"/>
      <c r="G803" s="65"/>
      <c r="H803" s="9"/>
    </row>
    <row r="804" spans="1:8" ht="30" customHeight="1">
      <c r="A804" s="8"/>
      <c r="B804" s="309"/>
      <c r="D804" s="9"/>
      <c r="E804" s="16"/>
      <c r="F804" s="9"/>
      <c r="G804" s="65"/>
      <c r="H804" s="9"/>
    </row>
    <row r="805" spans="1:8" ht="30" customHeight="1">
      <c r="A805" s="8"/>
      <c r="B805" s="309"/>
      <c r="D805" s="9"/>
      <c r="E805" s="16"/>
      <c r="F805" s="9"/>
      <c r="G805" s="65"/>
      <c r="H805" s="9"/>
    </row>
    <row r="806" spans="1:8" ht="30" customHeight="1">
      <c r="A806" s="8"/>
      <c r="B806" s="309"/>
      <c r="D806" s="9"/>
      <c r="E806" s="16"/>
      <c r="F806" s="9"/>
      <c r="G806" s="65"/>
      <c r="H806" s="9"/>
    </row>
    <row r="807" spans="1:8" ht="30" customHeight="1">
      <c r="A807" s="8"/>
      <c r="B807" s="309"/>
      <c r="D807" s="9"/>
      <c r="E807" s="16"/>
      <c r="F807" s="9"/>
      <c r="G807" s="65"/>
      <c r="H807" s="9"/>
    </row>
    <row r="808" spans="1:8" ht="30" customHeight="1">
      <c r="A808" s="8"/>
      <c r="B808" s="309"/>
      <c r="D808" s="9"/>
      <c r="E808" s="16"/>
      <c r="F808" s="9"/>
      <c r="G808" s="65"/>
      <c r="H808" s="9"/>
    </row>
    <row r="809" spans="1:8" ht="30" customHeight="1">
      <c r="A809" s="8"/>
      <c r="B809" s="309"/>
      <c r="D809" s="9"/>
      <c r="E809" s="16"/>
      <c r="F809" s="9"/>
      <c r="G809" s="65"/>
      <c r="H809" s="9"/>
    </row>
    <row r="810" spans="1:8" ht="30" customHeight="1">
      <c r="A810" s="8"/>
      <c r="B810" s="309"/>
      <c r="D810" s="9"/>
      <c r="E810" s="16"/>
      <c r="F810" s="9"/>
      <c r="G810" s="65"/>
      <c r="H810" s="9"/>
    </row>
    <row r="811" spans="1:8" ht="30" customHeight="1">
      <c r="A811" s="8"/>
      <c r="B811" s="309"/>
      <c r="D811" s="9"/>
      <c r="E811" s="16"/>
      <c r="F811" s="9"/>
      <c r="G811" s="65"/>
      <c r="H811" s="9"/>
    </row>
    <row r="812" spans="1:8" ht="30" customHeight="1">
      <c r="A812" s="8"/>
      <c r="B812" s="309"/>
      <c r="D812" s="9"/>
      <c r="E812" s="16"/>
      <c r="F812" s="9"/>
      <c r="G812" s="65"/>
      <c r="H812" s="9"/>
    </row>
    <row r="813" spans="1:8" ht="30" customHeight="1">
      <c r="A813" s="8"/>
      <c r="B813" s="309"/>
      <c r="D813" s="9"/>
      <c r="E813" s="16"/>
      <c r="F813" s="9"/>
      <c r="G813" s="65"/>
      <c r="H813" s="9"/>
    </row>
    <row r="814" spans="1:8" ht="30" customHeight="1">
      <c r="A814" s="8"/>
      <c r="B814" s="309"/>
      <c r="D814" s="9"/>
      <c r="E814" s="16"/>
      <c r="F814" s="9"/>
      <c r="G814" s="65"/>
      <c r="H814" s="9"/>
    </row>
    <row r="815" spans="1:8" ht="30" customHeight="1">
      <c r="A815" s="8"/>
      <c r="B815" s="309"/>
      <c r="D815" s="9"/>
      <c r="E815" s="16"/>
      <c r="F815" s="9"/>
      <c r="G815" s="65"/>
      <c r="H815" s="9"/>
    </row>
    <row r="816" spans="1:8" ht="30" customHeight="1">
      <c r="A816" s="8"/>
      <c r="B816" s="309"/>
      <c r="D816" s="9"/>
      <c r="E816" s="16"/>
      <c r="F816" s="9"/>
      <c r="G816" s="65"/>
      <c r="H816" s="9"/>
    </row>
    <row r="817" spans="1:8" ht="30" customHeight="1">
      <c r="A817" s="8"/>
      <c r="B817" s="309"/>
      <c r="D817" s="9"/>
      <c r="E817" s="16"/>
      <c r="F817" s="9"/>
      <c r="G817" s="65"/>
      <c r="H817" s="9"/>
    </row>
    <row r="818" spans="1:8" ht="30" customHeight="1">
      <c r="A818" s="8"/>
      <c r="B818" s="309"/>
      <c r="D818" s="9"/>
      <c r="E818" s="16"/>
      <c r="F818" s="9"/>
      <c r="G818" s="65"/>
      <c r="H818" s="9"/>
    </row>
    <row r="819" spans="1:8" ht="30" customHeight="1">
      <c r="A819" s="8"/>
      <c r="B819" s="309"/>
      <c r="D819" s="9"/>
      <c r="E819" s="16"/>
      <c r="F819" s="9"/>
      <c r="G819" s="65"/>
      <c r="H819" s="9"/>
    </row>
    <row r="820" spans="1:8" ht="30" customHeight="1">
      <c r="A820" s="8"/>
      <c r="B820" s="309"/>
      <c r="D820" s="9"/>
      <c r="E820" s="16"/>
      <c r="F820" s="9"/>
      <c r="G820" s="65"/>
      <c r="H820" s="9"/>
    </row>
    <row r="821" spans="1:8" ht="30" customHeight="1">
      <c r="A821" s="8"/>
      <c r="B821" s="309"/>
      <c r="D821" s="9"/>
      <c r="E821" s="16"/>
      <c r="F821" s="9"/>
      <c r="G821" s="65"/>
      <c r="H821" s="9"/>
    </row>
    <row r="822" spans="1:8" ht="30" customHeight="1">
      <c r="A822" s="8"/>
      <c r="B822" s="309"/>
      <c r="D822" s="9"/>
      <c r="E822" s="16"/>
      <c r="F822" s="9"/>
      <c r="G822" s="65"/>
      <c r="H822" s="9"/>
    </row>
    <row r="823" spans="1:8" ht="30" customHeight="1">
      <c r="A823" s="8"/>
      <c r="B823" s="309"/>
      <c r="D823" s="9"/>
      <c r="E823" s="16"/>
      <c r="F823" s="9"/>
      <c r="G823" s="65"/>
      <c r="H823" s="9"/>
    </row>
    <row r="824" spans="1:8" ht="30" customHeight="1">
      <c r="A824" s="8"/>
      <c r="B824" s="309"/>
      <c r="D824" s="9"/>
      <c r="E824" s="16"/>
      <c r="F824" s="9"/>
      <c r="G824" s="65"/>
      <c r="H824" s="9"/>
    </row>
    <row r="825" spans="1:8" ht="30" customHeight="1">
      <c r="A825" s="8"/>
      <c r="B825" s="309"/>
      <c r="D825" s="9"/>
      <c r="E825" s="16"/>
      <c r="F825" s="9"/>
      <c r="G825" s="65"/>
      <c r="H825" s="9"/>
    </row>
    <row r="826" spans="1:8" ht="30" customHeight="1">
      <c r="A826" s="8"/>
      <c r="B826" s="309"/>
      <c r="D826" s="9"/>
      <c r="E826" s="16"/>
      <c r="F826" s="9"/>
      <c r="G826" s="65"/>
      <c r="H826" s="9"/>
    </row>
    <row r="827" spans="1:8" ht="30" customHeight="1">
      <c r="A827" s="8"/>
      <c r="B827" s="309"/>
      <c r="D827" s="9"/>
      <c r="E827" s="16"/>
      <c r="F827" s="9"/>
      <c r="G827" s="65"/>
      <c r="H827" s="9"/>
    </row>
    <row r="828" spans="1:8" ht="30" customHeight="1">
      <c r="A828" s="8"/>
      <c r="B828" s="309"/>
      <c r="D828" s="9"/>
      <c r="E828" s="16"/>
      <c r="F828" s="9"/>
      <c r="G828" s="65"/>
      <c r="H828" s="9"/>
    </row>
    <row r="829" spans="1:8" ht="30" customHeight="1">
      <c r="A829" s="8"/>
      <c r="B829" s="309"/>
      <c r="D829" s="9"/>
      <c r="E829" s="16"/>
      <c r="F829" s="9"/>
      <c r="G829" s="65"/>
      <c r="H829" s="9"/>
    </row>
    <row r="830" spans="1:8" ht="30" customHeight="1">
      <c r="A830" s="8"/>
      <c r="B830" s="309"/>
      <c r="D830" s="9"/>
      <c r="E830" s="16"/>
      <c r="F830" s="9"/>
      <c r="G830" s="65"/>
      <c r="H830" s="9"/>
    </row>
    <row r="831" spans="1:8" ht="30" customHeight="1">
      <c r="A831" s="8"/>
      <c r="B831" s="309"/>
      <c r="D831" s="9"/>
      <c r="E831" s="16"/>
      <c r="F831" s="9"/>
      <c r="G831" s="65"/>
      <c r="H831" s="9"/>
    </row>
    <row r="832" spans="1:8" ht="30" customHeight="1">
      <c r="A832" s="8"/>
      <c r="B832" s="309"/>
      <c r="D832" s="9"/>
      <c r="E832" s="16"/>
      <c r="F832" s="9"/>
      <c r="G832" s="65"/>
      <c r="H832" s="9"/>
    </row>
    <row r="833" spans="1:8" ht="30" customHeight="1">
      <c r="A833" s="8"/>
      <c r="B833" s="309"/>
      <c r="D833" s="9"/>
      <c r="E833" s="16"/>
      <c r="F833" s="9"/>
      <c r="G833" s="65"/>
      <c r="H833" s="9"/>
    </row>
    <row r="834" spans="1:8" ht="30" customHeight="1">
      <c r="A834" s="8"/>
      <c r="B834" s="309"/>
      <c r="D834" s="9"/>
      <c r="E834" s="16"/>
      <c r="F834" s="9"/>
      <c r="G834" s="65"/>
      <c r="H834" s="9"/>
    </row>
    <row r="835" spans="1:8" ht="30" customHeight="1">
      <c r="A835" s="8"/>
      <c r="B835" s="309"/>
      <c r="D835" s="9"/>
      <c r="E835" s="16"/>
      <c r="F835" s="9"/>
      <c r="G835" s="65"/>
      <c r="H835" s="9"/>
    </row>
    <row r="836" spans="1:8" ht="30" customHeight="1">
      <c r="A836" s="8"/>
      <c r="B836" s="309"/>
      <c r="D836" s="9"/>
      <c r="E836" s="16"/>
      <c r="F836" s="9"/>
      <c r="G836" s="65"/>
      <c r="H836" s="9"/>
    </row>
    <row r="837" spans="1:8" ht="30" customHeight="1">
      <c r="A837" s="8"/>
      <c r="B837" s="309"/>
      <c r="D837" s="9"/>
      <c r="E837" s="16"/>
      <c r="F837" s="9"/>
      <c r="G837" s="65"/>
      <c r="H837" s="9"/>
    </row>
    <row r="838" spans="1:8" ht="30" customHeight="1">
      <c r="A838" s="8"/>
      <c r="B838" s="309"/>
      <c r="D838" s="9"/>
      <c r="E838" s="16"/>
      <c r="F838" s="9"/>
      <c r="G838" s="65"/>
      <c r="H838" s="9"/>
    </row>
    <row r="839" spans="1:8" ht="30" customHeight="1">
      <c r="A839" s="8"/>
      <c r="B839" s="309"/>
      <c r="D839" s="9"/>
      <c r="E839" s="16"/>
      <c r="F839" s="9"/>
      <c r="G839" s="65"/>
      <c r="H839" s="9"/>
    </row>
    <row r="840" spans="1:8" ht="30" customHeight="1">
      <c r="A840" s="8"/>
      <c r="B840" s="309"/>
      <c r="D840" s="9"/>
      <c r="E840" s="16"/>
      <c r="F840" s="9"/>
      <c r="G840" s="65"/>
      <c r="H840" s="9"/>
    </row>
    <row r="841" spans="1:8" ht="30" customHeight="1">
      <c r="A841" s="8"/>
      <c r="B841" s="309"/>
      <c r="D841" s="9"/>
      <c r="E841" s="16"/>
      <c r="F841" s="9"/>
      <c r="G841" s="65"/>
      <c r="H841" s="9"/>
    </row>
    <row r="842" spans="1:8" ht="30" customHeight="1">
      <c r="A842" s="8"/>
      <c r="B842" s="309"/>
      <c r="D842" s="9"/>
      <c r="E842" s="16"/>
      <c r="F842" s="9"/>
      <c r="G842" s="65"/>
      <c r="H842" s="9"/>
    </row>
    <row r="843" spans="1:8" ht="30" customHeight="1">
      <c r="A843" s="8"/>
      <c r="B843" s="309"/>
      <c r="D843" s="9"/>
      <c r="E843" s="16"/>
      <c r="F843" s="9"/>
      <c r="G843" s="65"/>
      <c r="H843" s="9"/>
    </row>
    <row r="844" spans="1:8" ht="30" customHeight="1">
      <c r="A844" s="8"/>
      <c r="B844" s="309"/>
      <c r="D844" s="9"/>
      <c r="E844" s="16"/>
      <c r="F844" s="9"/>
      <c r="G844" s="65"/>
      <c r="H844" s="9"/>
    </row>
    <row r="845" spans="1:8" ht="30" customHeight="1">
      <c r="A845" s="8"/>
      <c r="B845" s="309"/>
      <c r="D845" s="9"/>
      <c r="E845" s="16"/>
      <c r="F845" s="9"/>
      <c r="G845" s="65"/>
      <c r="H845" s="9"/>
    </row>
    <row r="846" spans="1:8" ht="30" customHeight="1">
      <c r="A846" s="8"/>
      <c r="B846" s="309"/>
      <c r="D846" s="9"/>
      <c r="E846" s="16"/>
      <c r="F846" s="9"/>
      <c r="G846" s="65"/>
      <c r="H846" s="9"/>
    </row>
    <row r="847" spans="1:8" ht="30" customHeight="1">
      <c r="A847" s="8"/>
      <c r="B847" s="309"/>
      <c r="D847" s="9"/>
      <c r="E847" s="16"/>
      <c r="F847" s="9"/>
      <c r="G847" s="65"/>
      <c r="H847" s="9"/>
    </row>
    <row r="848" spans="1:8" ht="30" customHeight="1">
      <c r="A848" s="8"/>
      <c r="B848" s="309"/>
      <c r="D848" s="9"/>
      <c r="E848" s="16"/>
      <c r="F848" s="9"/>
      <c r="G848" s="65"/>
      <c r="H848" s="9"/>
    </row>
    <row r="849" spans="1:8" ht="30" customHeight="1">
      <c r="A849" s="8"/>
      <c r="B849" s="309"/>
      <c r="D849" s="9"/>
      <c r="E849" s="16"/>
      <c r="F849" s="9"/>
      <c r="G849" s="65"/>
      <c r="H849" s="9"/>
    </row>
    <row r="850" spans="1:8" ht="30" customHeight="1">
      <c r="A850" s="8"/>
      <c r="B850" s="309"/>
      <c r="D850" s="9"/>
      <c r="E850" s="16"/>
      <c r="F850" s="9"/>
      <c r="G850" s="65"/>
      <c r="H850" s="9"/>
    </row>
    <row r="851" spans="1:8" ht="30" customHeight="1">
      <c r="A851" s="8"/>
      <c r="B851" s="309"/>
      <c r="D851" s="9"/>
      <c r="E851" s="16"/>
      <c r="F851" s="9"/>
      <c r="G851" s="65"/>
      <c r="H851" s="9"/>
    </row>
    <row r="852" spans="1:8" ht="30" customHeight="1">
      <c r="A852" s="8"/>
      <c r="B852" s="309"/>
      <c r="D852" s="9"/>
      <c r="E852" s="16"/>
      <c r="F852" s="9"/>
      <c r="G852" s="65"/>
      <c r="H852" s="9"/>
    </row>
    <row r="853" spans="1:8" ht="30" customHeight="1">
      <c r="A853" s="8"/>
      <c r="B853" s="309"/>
      <c r="D853" s="9"/>
      <c r="E853" s="16"/>
      <c r="F853" s="9"/>
      <c r="G853" s="65"/>
      <c r="H853" s="9"/>
    </row>
    <row r="854" spans="1:8" ht="30" customHeight="1">
      <c r="A854" s="8"/>
      <c r="B854" s="309"/>
      <c r="D854" s="9"/>
      <c r="E854" s="16"/>
      <c r="F854" s="9"/>
      <c r="G854" s="65"/>
      <c r="H854" s="9"/>
    </row>
    <row r="855" spans="1:8" ht="30" customHeight="1">
      <c r="A855" s="8"/>
      <c r="B855" s="309"/>
      <c r="D855" s="9"/>
      <c r="E855" s="16"/>
      <c r="F855" s="9"/>
      <c r="G855" s="65"/>
      <c r="H855" s="9"/>
    </row>
    <row r="856" spans="1:8" ht="30" customHeight="1">
      <c r="A856" s="8"/>
      <c r="B856" s="309"/>
      <c r="D856" s="9"/>
      <c r="E856" s="16"/>
      <c r="F856" s="9"/>
      <c r="G856" s="65"/>
      <c r="H856" s="9"/>
    </row>
    <row r="857" spans="1:8" ht="30" customHeight="1">
      <c r="A857" s="8"/>
      <c r="B857" s="309"/>
      <c r="D857" s="9"/>
      <c r="E857" s="16"/>
      <c r="F857" s="9"/>
      <c r="G857" s="65"/>
      <c r="H857" s="9"/>
    </row>
    <row r="858" spans="1:8" ht="30" customHeight="1">
      <c r="A858" s="8"/>
      <c r="B858" s="309"/>
      <c r="D858" s="9"/>
      <c r="E858" s="16"/>
      <c r="F858" s="9"/>
      <c r="G858" s="65"/>
      <c r="H858" s="9"/>
    </row>
    <row r="859" spans="1:8" ht="30" customHeight="1">
      <c r="A859" s="8"/>
      <c r="B859" s="309"/>
      <c r="D859" s="9"/>
      <c r="E859" s="16"/>
      <c r="F859" s="9"/>
      <c r="G859" s="65"/>
      <c r="H859" s="9"/>
    </row>
    <row r="860" spans="1:8" ht="30" customHeight="1">
      <c r="A860" s="8"/>
      <c r="B860" s="309"/>
      <c r="D860" s="9"/>
      <c r="E860" s="16"/>
      <c r="F860" s="9"/>
      <c r="G860" s="65"/>
      <c r="H860" s="9"/>
    </row>
    <row r="861" spans="1:8" ht="30" customHeight="1">
      <c r="A861" s="8"/>
      <c r="B861" s="309"/>
      <c r="D861" s="9"/>
      <c r="E861" s="16"/>
      <c r="F861" s="9"/>
      <c r="G861" s="65"/>
      <c r="H861" s="9"/>
    </row>
    <row r="862" spans="1:8" ht="30" customHeight="1">
      <c r="A862" s="8"/>
      <c r="B862" s="309"/>
      <c r="D862" s="9"/>
      <c r="E862" s="16"/>
      <c r="F862" s="9"/>
      <c r="G862" s="65"/>
      <c r="H862" s="9"/>
    </row>
    <row r="863" spans="1:8" ht="30" customHeight="1">
      <c r="A863" s="8"/>
      <c r="B863" s="309"/>
      <c r="D863" s="9"/>
      <c r="E863" s="16"/>
      <c r="F863" s="9"/>
      <c r="G863" s="65"/>
      <c r="H863" s="9"/>
    </row>
    <row r="864" spans="1:8" ht="30" customHeight="1">
      <c r="A864" s="8"/>
      <c r="B864" s="309"/>
      <c r="D864" s="9"/>
      <c r="E864" s="16"/>
      <c r="F864" s="9"/>
      <c r="G864" s="65"/>
      <c r="H864" s="9"/>
    </row>
    <row r="865" spans="1:8" ht="30" customHeight="1">
      <c r="A865" s="8"/>
      <c r="B865" s="309"/>
      <c r="D865" s="9"/>
      <c r="E865" s="16"/>
      <c r="F865" s="9"/>
      <c r="G865" s="65"/>
      <c r="H865" s="9"/>
    </row>
    <row r="866" spans="1:8" ht="30" customHeight="1">
      <c r="A866" s="8"/>
      <c r="B866" s="309"/>
      <c r="D866" s="9"/>
      <c r="E866" s="16"/>
      <c r="F866" s="9"/>
      <c r="G866" s="65"/>
      <c r="H866" s="9"/>
    </row>
    <row r="867" spans="1:8" ht="30" customHeight="1">
      <c r="A867" s="8"/>
      <c r="B867" s="309"/>
      <c r="D867" s="9"/>
      <c r="E867" s="16"/>
      <c r="F867" s="9"/>
      <c r="G867" s="65"/>
      <c r="H867" s="9"/>
    </row>
    <row r="868" spans="1:8" ht="30" customHeight="1">
      <c r="A868" s="8"/>
      <c r="B868" s="309"/>
      <c r="D868" s="9"/>
      <c r="E868" s="16"/>
      <c r="F868" s="9"/>
      <c r="G868" s="65"/>
      <c r="H868" s="9"/>
    </row>
    <row r="869" spans="1:8" ht="30" customHeight="1">
      <c r="A869" s="8"/>
      <c r="B869" s="309"/>
      <c r="D869" s="9"/>
      <c r="E869" s="16"/>
      <c r="F869" s="9"/>
      <c r="G869" s="65"/>
      <c r="H869" s="9"/>
    </row>
    <row r="870" spans="1:8" ht="30" customHeight="1">
      <c r="A870" s="8"/>
      <c r="B870" s="309"/>
      <c r="D870" s="9"/>
      <c r="E870" s="16"/>
      <c r="F870" s="9"/>
      <c r="G870" s="65"/>
      <c r="H870" s="9"/>
    </row>
    <row r="871" spans="1:8" ht="30" customHeight="1">
      <c r="A871" s="8"/>
      <c r="B871" s="309"/>
      <c r="D871" s="9"/>
      <c r="E871" s="16"/>
      <c r="F871" s="9"/>
      <c r="G871" s="65"/>
      <c r="H871" s="9"/>
    </row>
    <row r="872" spans="1:8" ht="30" customHeight="1">
      <c r="A872" s="8"/>
      <c r="B872" s="309"/>
      <c r="D872" s="9"/>
      <c r="E872" s="16"/>
      <c r="F872" s="9"/>
      <c r="G872" s="65"/>
      <c r="H872" s="9"/>
    </row>
    <row r="873" spans="1:8" ht="30" customHeight="1">
      <c r="A873" s="8"/>
      <c r="B873" s="309"/>
      <c r="D873" s="9"/>
      <c r="E873" s="16"/>
      <c r="F873" s="9"/>
      <c r="G873" s="65"/>
      <c r="H873" s="9"/>
    </row>
    <row r="874" spans="1:8" ht="30" customHeight="1">
      <c r="A874" s="8"/>
      <c r="B874" s="309"/>
      <c r="D874" s="9"/>
      <c r="E874" s="16"/>
      <c r="F874" s="9"/>
      <c r="G874" s="65"/>
      <c r="H874" s="9"/>
    </row>
    <row r="875" spans="1:8" ht="30" customHeight="1">
      <c r="A875" s="8"/>
      <c r="B875" s="309"/>
      <c r="D875" s="9"/>
      <c r="E875" s="16"/>
      <c r="F875" s="9"/>
      <c r="G875" s="65"/>
      <c r="H875" s="9"/>
    </row>
    <row r="876" spans="1:8" ht="30" customHeight="1">
      <c r="A876" s="8"/>
      <c r="B876" s="309"/>
      <c r="D876" s="9"/>
      <c r="E876" s="16"/>
      <c r="F876" s="9"/>
      <c r="G876" s="65"/>
      <c r="H876" s="9"/>
    </row>
    <row r="877" spans="1:8" ht="30" customHeight="1">
      <c r="A877" s="8"/>
      <c r="B877" s="309"/>
      <c r="D877" s="9"/>
      <c r="E877" s="16"/>
      <c r="F877" s="9"/>
      <c r="G877" s="65"/>
      <c r="H877" s="9"/>
    </row>
    <row r="878" spans="1:8" ht="30" customHeight="1">
      <c r="A878" s="8"/>
      <c r="B878" s="309"/>
      <c r="D878" s="9"/>
      <c r="E878" s="16"/>
      <c r="F878" s="9"/>
      <c r="G878" s="65"/>
      <c r="H878" s="9"/>
    </row>
    <row r="879" spans="1:8" ht="30" customHeight="1">
      <c r="A879" s="8"/>
      <c r="B879" s="309"/>
      <c r="D879" s="9"/>
      <c r="E879" s="16"/>
      <c r="F879" s="9"/>
      <c r="G879" s="65"/>
      <c r="H879" s="9"/>
    </row>
    <row r="880" spans="1:8" ht="30" customHeight="1">
      <c r="A880" s="8"/>
      <c r="B880" s="309"/>
      <c r="D880" s="9"/>
      <c r="E880" s="16"/>
      <c r="F880" s="9"/>
      <c r="G880" s="65"/>
      <c r="H880" s="9"/>
    </row>
    <row r="881" spans="1:8" ht="30" customHeight="1">
      <c r="A881" s="8"/>
      <c r="B881" s="309"/>
      <c r="D881" s="9"/>
      <c r="E881" s="16"/>
      <c r="F881" s="9"/>
      <c r="G881" s="65"/>
      <c r="H881" s="9"/>
    </row>
    <row r="882" spans="1:8" ht="30" customHeight="1">
      <c r="A882" s="8"/>
      <c r="B882" s="309"/>
      <c r="D882" s="9"/>
      <c r="E882" s="16"/>
      <c r="F882" s="9"/>
      <c r="G882" s="65"/>
      <c r="H882" s="9"/>
    </row>
    <row r="883" spans="1:8" ht="30" customHeight="1">
      <c r="A883" s="8"/>
      <c r="B883" s="309"/>
      <c r="D883" s="9"/>
      <c r="E883" s="16"/>
      <c r="F883" s="9"/>
      <c r="G883" s="65"/>
      <c r="H883" s="9"/>
    </row>
    <row r="884" spans="1:8" ht="30" customHeight="1">
      <c r="A884" s="8"/>
      <c r="B884" s="309"/>
      <c r="D884" s="9"/>
      <c r="E884" s="16"/>
      <c r="F884" s="9"/>
      <c r="G884" s="65"/>
      <c r="H884" s="9"/>
    </row>
    <row r="885" spans="1:8" ht="30" customHeight="1">
      <c r="A885" s="8"/>
      <c r="B885" s="309"/>
      <c r="D885" s="9"/>
      <c r="E885" s="16"/>
      <c r="F885" s="9"/>
      <c r="G885" s="65"/>
      <c r="H885" s="9"/>
    </row>
    <row r="886" spans="1:8" ht="30" customHeight="1">
      <c r="A886" s="8"/>
      <c r="B886" s="309"/>
      <c r="D886" s="9"/>
      <c r="E886" s="16"/>
      <c r="F886" s="9"/>
      <c r="G886" s="65"/>
      <c r="H886" s="9"/>
    </row>
    <row r="887" spans="1:8" ht="30" customHeight="1">
      <c r="A887" s="8"/>
      <c r="B887" s="309"/>
      <c r="D887" s="9"/>
      <c r="E887" s="16"/>
      <c r="F887" s="9"/>
      <c r="G887" s="65"/>
      <c r="H887" s="9"/>
    </row>
    <row r="888" spans="1:8" ht="30" customHeight="1">
      <c r="A888" s="8"/>
      <c r="B888" s="309"/>
      <c r="D888" s="9"/>
      <c r="E888" s="16"/>
      <c r="F888" s="9"/>
      <c r="G888" s="65"/>
      <c r="H888" s="9"/>
    </row>
    <row r="889" spans="1:8" ht="30" customHeight="1">
      <c r="A889" s="8"/>
      <c r="B889" s="309"/>
      <c r="D889" s="9"/>
      <c r="E889" s="16"/>
      <c r="F889" s="9"/>
      <c r="G889" s="65"/>
      <c r="H889" s="9"/>
    </row>
    <row r="890" spans="1:8" ht="30" customHeight="1">
      <c r="A890" s="8"/>
      <c r="B890" s="309"/>
      <c r="D890" s="9"/>
      <c r="E890" s="16"/>
      <c r="F890" s="9"/>
      <c r="G890" s="65"/>
      <c r="H890" s="9"/>
    </row>
    <row r="891" spans="1:8" ht="30" customHeight="1">
      <c r="A891" s="8"/>
      <c r="B891" s="309"/>
      <c r="D891" s="9"/>
      <c r="E891" s="16"/>
      <c r="F891" s="9"/>
      <c r="G891" s="65"/>
      <c r="H891" s="9"/>
    </row>
    <row r="892" spans="1:8" ht="30" customHeight="1">
      <c r="A892" s="8"/>
      <c r="B892" s="309"/>
      <c r="D892" s="9"/>
      <c r="E892" s="16"/>
      <c r="F892" s="9"/>
      <c r="G892" s="65"/>
      <c r="H892" s="9"/>
    </row>
    <row r="893" spans="1:8" ht="30" customHeight="1">
      <c r="A893" s="8"/>
      <c r="B893" s="309"/>
      <c r="D893" s="9"/>
      <c r="E893" s="16"/>
      <c r="F893" s="9"/>
      <c r="G893" s="65"/>
      <c r="H893" s="9"/>
    </row>
    <row r="894" spans="1:8" ht="30" customHeight="1">
      <c r="A894" s="8"/>
      <c r="B894" s="309"/>
      <c r="D894" s="9"/>
      <c r="E894" s="16"/>
      <c r="F894" s="9"/>
      <c r="G894" s="65"/>
      <c r="H894" s="9"/>
    </row>
    <row r="895" spans="1:8" ht="30" customHeight="1">
      <c r="A895" s="8"/>
      <c r="B895" s="309"/>
      <c r="D895" s="9"/>
      <c r="E895" s="16"/>
      <c r="F895" s="9"/>
      <c r="G895" s="65"/>
      <c r="H895" s="9"/>
    </row>
    <row r="896" spans="1:8" ht="30" customHeight="1">
      <c r="A896" s="8"/>
      <c r="B896" s="309"/>
      <c r="D896" s="9"/>
      <c r="E896" s="16"/>
      <c r="F896" s="9"/>
      <c r="G896" s="65"/>
      <c r="H896" s="9"/>
    </row>
    <row r="897" spans="1:8" ht="30" customHeight="1">
      <c r="A897" s="8"/>
      <c r="B897" s="309"/>
      <c r="D897" s="9"/>
      <c r="E897" s="16"/>
      <c r="F897" s="9"/>
      <c r="G897" s="65"/>
      <c r="H897" s="9"/>
    </row>
    <row r="898" spans="1:8" ht="30" customHeight="1">
      <c r="A898" s="8"/>
      <c r="B898" s="309"/>
      <c r="D898" s="9"/>
      <c r="E898" s="16"/>
      <c r="F898" s="9"/>
      <c r="G898" s="65"/>
      <c r="H898" s="9"/>
    </row>
    <row r="899" spans="1:8" ht="30" customHeight="1">
      <c r="A899" s="8"/>
      <c r="B899" s="309"/>
      <c r="D899" s="9"/>
      <c r="E899" s="16"/>
      <c r="F899" s="9"/>
      <c r="G899" s="65"/>
      <c r="H899" s="9"/>
    </row>
    <row r="900" spans="1:8" ht="30" customHeight="1">
      <c r="A900" s="8"/>
      <c r="B900" s="309"/>
      <c r="D900" s="9"/>
      <c r="E900" s="16"/>
      <c r="F900" s="9"/>
      <c r="G900" s="65"/>
      <c r="H900" s="9"/>
    </row>
    <row r="901" spans="1:8" ht="30" customHeight="1">
      <c r="A901" s="8"/>
      <c r="B901" s="309"/>
      <c r="D901" s="9"/>
      <c r="E901" s="16"/>
      <c r="F901" s="9"/>
      <c r="G901" s="65"/>
      <c r="H901" s="9"/>
    </row>
    <row r="902" spans="1:8" ht="30" customHeight="1">
      <c r="A902" s="8"/>
      <c r="B902" s="309"/>
      <c r="D902" s="9"/>
      <c r="E902" s="16"/>
      <c r="F902" s="9"/>
      <c r="G902" s="65"/>
      <c r="H902" s="9"/>
    </row>
    <row r="903" spans="1:8" ht="30" customHeight="1">
      <c r="A903" s="8"/>
      <c r="B903" s="309"/>
      <c r="D903" s="9"/>
      <c r="E903" s="16"/>
      <c r="F903" s="9"/>
      <c r="G903" s="65"/>
      <c r="H903" s="9"/>
    </row>
    <row r="904" spans="1:8" ht="30" customHeight="1">
      <c r="A904" s="8"/>
      <c r="B904" s="309"/>
      <c r="D904" s="9"/>
      <c r="E904" s="16"/>
      <c r="F904" s="9"/>
      <c r="G904" s="65"/>
      <c r="H904" s="9"/>
    </row>
    <row r="905" spans="1:8" ht="30" customHeight="1">
      <c r="A905" s="8"/>
      <c r="B905" s="309"/>
      <c r="D905" s="9"/>
      <c r="E905" s="16"/>
      <c r="F905" s="9"/>
      <c r="G905" s="65"/>
      <c r="H905" s="9"/>
    </row>
    <row r="906" spans="1:8" ht="30" customHeight="1">
      <c r="A906" s="8"/>
      <c r="B906" s="309"/>
      <c r="D906" s="9"/>
      <c r="E906" s="16"/>
      <c r="F906" s="9"/>
      <c r="G906" s="65"/>
      <c r="H906" s="9"/>
    </row>
    <row r="907" spans="1:8" ht="30" customHeight="1">
      <c r="A907" s="8"/>
      <c r="B907" s="309"/>
      <c r="D907" s="9"/>
      <c r="E907" s="16"/>
      <c r="F907" s="9"/>
      <c r="G907" s="65"/>
      <c r="H907" s="9"/>
    </row>
    <row r="908" spans="1:8" ht="30" customHeight="1">
      <c r="A908" s="8"/>
      <c r="B908" s="309"/>
      <c r="D908" s="9"/>
      <c r="E908" s="16"/>
      <c r="F908" s="9"/>
      <c r="G908" s="65"/>
      <c r="H908" s="9"/>
    </row>
    <row r="909" spans="1:8" ht="30" customHeight="1">
      <c r="A909" s="8"/>
      <c r="B909" s="309"/>
      <c r="D909" s="9"/>
      <c r="E909" s="16"/>
      <c r="F909" s="9"/>
      <c r="G909" s="65"/>
      <c r="H909" s="9"/>
    </row>
    <row r="910" spans="1:8" ht="30" customHeight="1">
      <c r="A910" s="8"/>
      <c r="B910" s="309"/>
      <c r="D910" s="9"/>
      <c r="E910" s="16"/>
      <c r="F910" s="9"/>
      <c r="G910" s="65"/>
      <c r="H910" s="9"/>
    </row>
    <row r="911" spans="1:8" ht="30" customHeight="1">
      <c r="A911" s="8"/>
      <c r="B911" s="309"/>
      <c r="D911" s="9"/>
      <c r="E911" s="16"/>
      <c r="F911" s="9"/>
      <c r="G911" s="65"/>
      <c r="H911" s="9"/>
    </row>
    <row r="912" spans="1:8" ht="30" customHeight="1">
      <c r="A912" s="8"/>
      <c r="B912" s="309"/>
      <c r="D912" s="9"/>
      <c r="E912" s="16"/>
      <c r="F912" s="9"/>
      <c r="G912" s="65"/>
      <c r="H912" s="9"/>
    </row>
    <row r="913" spans="1:8" ht="30" customHeight="1">
      <c r="A913" s="8"/>
      <c r="B913" s="309"/>
      <c r="D913" s="9"/>
      <c r="E913" s="16"/>
      <c r="F913" s="9"/>
      <c r="G913" s="65"/>
      <c r="H913" s="9"/>
    </row>
    <row r="914" spans="1:8" ht="30" customHeight="1">
      <c r="A914" s="8"/>
      <c r="B914" s="309"/>
      <c r="D914" s="9"/>
      <c r="E914" s="16"/>
      <c r="F914" s="9"/>
      <c r="G914" s="65"/>
      <c r="H914" s="9"/>
    </row>
    <row r="915" spans="1:8" ht="30" customHeight="1">
      <c r="A915" s="8"/>
      <c r="B915" s="309"/>
      <c r="D915" s="9"/>
      <c r="E915" s="16"/>
      <c r="F915" s="9"/>
      <c r="G915" s="65"/>
      <c r="H915" s="9"/>
    </row>
    <row r="916" spans="1:8" ht="30" customHeight="1">
      <c r="A916" s="8"/>
      <c r="B916" s="309"/>
      <c r="D916" s="9"/>
      <c r="E916" s="16"/>
      <c r="F916" s="9"/>
      <c r="G916" s="65"/>
      <c r="H916" s="9"/>
    </row>
    <row r="917" spans="1:8" ht="30" customHeight="1">
      <c r="A917" s="8"/>
      <c r="B917" s="309"/>
      <c r="D917" s="9"/>
      <c r="E917" s="16"/>
      <c r="F917" s="9"/>
      <c r="G917" s="65"/>
      <c r="H917" s="9"/>
    </row>
    <row r="918" spans="1:8" ht="30" customHeight="1">
      <c r="A918" s="8"/>
      <c r="B918" s="309"/>
      <c r="D918" s="9"/>
      <c r="E918" s="16"/>
      <c r="F918" s="9"/>
      <c r="G918" s="65"/>
      <c r="H918" s="9"/>
    </row>
    <row r="919" spans="1:8" ht="30" customHeight="1">
      <c r="A919" s="8"/>
      <c r="B919" s="309"/>
      <c r="D919" s="9"/>
      <c r="E919" s="16"/>
      <c r="F919" s="9"/>
      <c r="G919" s="65"/>
      <c r="H919" s="9"/>
    </row>
    <row r="920" spans="1:8" ht="30" customHeight="1">
      <c r="A920" s="8"/>
      <c r="B920" s="309"/>
      <c r="D920" s="9"/>
      <c r="E920" s="16"/>
      <c r="F920" s="9"/>
      <c r="G920" s="65"/>
      <c r="H920" s="9"/>
    </row>
    <row r="921" spans="1:8" ht="30" customHeight="1">
      <c r="A921" s="8"/>
      <c r="B921" s="309"/>
      <c r="D921" s="9"/>
      <c r="E921" s="16"/>
      <c r="F921" s="9"/>
      <c r="G921" s="65"/>
      <c r="H921" s="9"/>
    </row>
    <row r="922" spans="1:8" ht="30" customHeight="1">
      <c r="A922" s="8"/>
      <c r="B922" s="309"/>
      <c r="D922" s="9"/>
      <c r="E922" s="16"/>
      <c r="F922" s="9"/>
      <c r="G922" s="65"/>
      <c r="H922" s="9"/>
    </row>
    <row r="923" spans="1:8" ht="30" customHeight="1">
      <c r="A923" s="8"/>
      <c r="B923" s="309"/>
      <c r="D923" s="9"/>
      <c r="E923" s="16"/>
      <c r="F923" s="9"/>
      <c r="G923" s="65"/>
      <c r="H923" s="9"/>
    </row>
    <row r="924" spans="1:8" ht="30" customHeight="1">
      <c r="A924" s="8"/>
      <c r="B924" s="309"/>
      <c r="D924" s="9"/>
      <c r="E924" s="16"/>
      <c r="F924" s="9"/>
      <c r="G924" s="65"/>
      <c r="H924" s="9"/>
    </row>
    <row r="925" spans="1:8" ht="30" customHeight="1">
      <c r="A925" s="8"/>
      <c r="B925" s="309"/>
      <c r="D925" s="9"/>
      <c r="E925" s="16"/>
      <c r="F925" s="9"/>
      <c r="G925" s="65"/>
      <c r="H925" s="9"/>
    </row>
    <row r="926" spans="1:8" ht="30" customHeight="1">
      <c r="A926" s="8"/>
      <c r="B926" s="309"/>
      <c r="D926" s="9"/>
      <c r="E926" s="16"/>
      <c r="F926" s="9"/>
      <c r="G926" s="65"/>
      <c r="H926" s="9"/>
    </row>
    <row r="927" spans="1:8" ht="30" customHeight="1">
      <c r="A927" s="8"/>
      <c r="B927" s="309"/>
      <c r="D927" s="9"/>
      <c r="E927" s="16"/>
      <c r="F927" s="9"/>
      <c r="G927" s="65"/>
      <c r="H927" s="9"/>
    </row>
    <row r="928" spans="1:8" ht="30" customHeight="1">
      <c r="A928" s="8"/>
      <c r="B928" s="309"/>
      <c r="D928" s="9"/>
      <c r="E928" s="16"/>
      <c r="F928" s="9"/>
      <c r="G928" s="65"/>
      <c r="H928" s="9"/>
    </row>
    <row r="929" spans="1:8" ht="30" customHeight="1">
      <c r="A929" s="8"/>
      <c r="B929" s="309"/>
      <c r="D929" s="9"/>
      <c r="E929" s="16"/>
      <c r="F929" s="9"/>
      <c r="G929" s="65"/>
      <c r="H929" s="9"/>
    </row>
    <row r="930" spans="1:8" ht="30" customHeight="1">
      <c r="A930" s="8"/>
      <c r="B930" s="309"/>
      <c r="D930" s="9"/>
      <c r="E930" s="16"/>
      <c r="F930" s="9"/>
      <c r="G930" s="65"/>
      <c r="H930" s="9"/>
    </row>
    <row r="931" spans="1:8" ht="30" customHeight="1">
      <c r="A931" s="8"/>
      <c r="B931" s="309"/>
      <c r="D931" s="9"/>
      <c r="E931" s="16"/>
      <c r="F931" s="9"/>
      <c r="G931" s="65"/>
      <c r="H931" s="9"/>
    </row>
    <row r="932" spans="1:8" ht="30" customHeight="1">
      <c r="A932" s="8"/>
      <c r="B932" s="309"/>
      <c r="D932" s="9"/>
      <c r="E932" s="16"/>
      <c r="F932" s="9"/>
      <c r="G932" s="65"/>
      <c r="H932" s="9"/>
    </row>
    <row r="933" spans="1:8" ht="30" customHeight="1">
      <c r="A933" s="8"/>
      <c r="B933" s="309"/>
      <c r="D933" s="9"/>
      <c r="E933" s="16"/>
      <c r="F933" s="9"/>
      <c r="G933" s="65"/>
      <c r="H933" s="9"/>
    </row>
    <row r="934" spans="1:8" ht="30" customHeight="1">
      <c r="A934" s="8"/>
      <c r="B934" s="309"/>
      <c r="D934" s="9"/>
      <c r="E934" s="16"/>
      <c r="F934" s="9"/>
      <c r="G934" s="65"/>
      <c r="H934" s="9"/>
    </row>
    <row r="935" spans="1:8" ht="30" customHeight="1">
      <c r="A935" s="8"/>
      <c r="B935" s="309"/>
      <c r="D935" s="9"/>
      <c r="E935" s="16"/>
      <c r="F935" s="9"/>
      <c r="G935" s="65"/>
      <c r="H935" s="9"/>
    </row>
    <row r="936" spans="1:8" ht="30" customHeight="1">
      <c r="A936" s="8"/>
      <c r="B936" s="309"/>
      <c r="D936" s="9"/>
      <c r="E936" s="16"/>
      <c r="F936" s="9"/>
      <c r="G936" s="65"/>
      <c r="H936" s="9"/>
    </row>
    <row r="937" spans="1:8" ht="30" customHeight="1">
      <c r="A937" s="8"/>
      <c r="B937" s="309"/>
      <c r="D937" s="9"/>
      <c r="E937" s="16"/>
      <c r="F937" s="9"/>
      <c r="G937" s="65"/>
      <c r="H937" s="9"/>
    </row>
    <row r="938" spans="1:8" ht="30" customHeight="1">
      <c r="A938" s="8"/>
      <c r="B938" s="309"/>
      <c r="D938" s="9"/>
      <c r="E938" s="16"/>
      <c r="F938" s="9"/>
      <c r="G938" s="65"/>
      <c r="H938" s="9"/>
    </row>
    <row r="939" spans="1:8" ht="30" customHeight="1">
      <c r="A939" s="8"/>
      <c r="B939" s="309"/>
      <c r="D939" s="9"/>
      <c r="E939" s="16"/>
      <c r="F939" s="9"/>
      <c r="G939" s="65"/>
      <c r="H939" s="9"/>
    </row>
    <row r="940" spans="1:8" ht="30" customHeight="1">
      <c r="A940" s="8"/>
      <c r="B940" s="309"/>
      <c r="D940" s="9"/>
      <c r="E940" s="16"/>
      <c r="F940" s="9"/>
      <c r="G940" s="65"/>
      <c r="H940" s="9"/>
    </row>
    <row r="941" spans="1:8" ht="30" customHeight="1">
      <c r="A941" s="8"/>
      <c r="B941" s="309"/>
      <c r="D941" s="9"/>
      <c r="E941" s="16"/>
      <c r="F941" s="9"/>
      <c r="G941" s="65"/>
      <c r="H941" s="9"/>
    </row>
    <row r="942" spans="1:8" ht="30" customHeight="1">
      <c r="A942" s="8"/>
      <c r="B942" s="309"/>
      <c r="D942" s="9"/>
      <c r="E942" s="16"/>
      <c r="F942" s="9"/>
      <c r="G942" s="65"/>
      <c r="H942" s="9"/>
    </row>
    <row r="943" spans="1:8" ht="30" customHeight="1">
      <c r="A943" s="8"/>
      <c r="B943" s="309"/>
      <c r="D943" s="9"/>
      <c r="E943" s="16"/>
      <c r="F943" s="9"/>
      <c r="G943" s="65"/>
      <c r="H943" s="9"/>
    </row>
    <row r="944" spans="1:8" ht="30" customHeight="1">
      <c r="A944" s="8"/>
      <c r="B944" s="309"/>
      <c r="D944" s="9"/>
      <c r="E944" s="16"/>
      <c r="F944" s="9"/>
      <c r="G944" s="65"/>
      <c r="H944" s="9"/>
    </row>
    <row r="945" spans="1:8" ht="30" customHeight="1">
      <c r="A945" s="8"/>
      <c r="B945" s="309"/>
      <c r="D945" s="9"/>
      <c r="E945" s="16"/>
      <c r="F945" s="9"/>
      <c r="G945" s="65"/>
      <c r="H945" s="9"/>
    </row>
    <row r="946" spans="1:8" ht="30" customHeight="1">
      <c r="A946" s="8"/>
      <c r="B946" s="309"/>
      <c r="D946" s="9"/>
      <c r="E946" s="16"/>
      <c r="F946" s="9"/>
      <c r="G946" s="65"/>
      <c r="H946" s="9"/>
    </row>
    <row r="947" spans="1:8" ht="30" customHeight="1">
      <c r="A947" s="8"/>
      <c r="B947" s="309"/>
      <c r="D947" s="9"/>
      <c r="E947" s="16"/>
      <c r="F947" s="9"/>
      <c r="G947" s="65"/>
      <c r="H947" s="9"/>
    </row>
    <row r="948" spans="1:8" ht="30" customHeight="1">
      <c r="A948" s="8"/>
      <c r="B948" s="309"/>
      <c r="D948" s="9"/>
      <c r="E948" s="16"/>
      <c r="F948" s="9"/>
      <c r="G948" s="65"/>
      <c r="H948" s="9"/>
    </row>
    <row r="949" spans="1:8" ht="30" customHeight="1">
      <c r="A949" s="8"/>
      <c r="B949" s="309"/>
      <c r="D949" s="9"/>
      <c r="E949" s="16"/>
      <c r="F949" s="9"/>
      <c r="G949" s="65"/>
      <c r="H949" s="9"/>
    </row>
    <row r="950" spans="1:8" ht="30" customHeight="1">
      <c r="A950" s="8"/>
      <c r="B950" s="309"/>
      <c r="D950" s="9"/>
      <c r="E950" s="16"/>
      <c r="F950" s="9"/>
      <c r="G950" s="65"/>
      <c r="H950" s="9"/>
    </row>
    <row r="951" spans="1:8" ht="30" customHeight="1">
      <c r="A951" s="8"/>
      <c r="B951" s="309"/>
      <c r="D951" s="9"/>
      <c r="E951" s="16"/>
      <c r="F951" s="9"/>
      <c r="G951" s="65"/>
      <c r="H951" s="9"/>
    </row>
    <row r="952" spans="1:8" ht="30" customHeight="1">
      <c r="A952" s="8"/>
      <c r="B952" s="309"/>
      <c r="D952" s="9"/>
      <c r="E952" s="16"/>
      <c r="F952" s="9"/>
      <c r="G952" s="65"/>
      <c r="H952" s="9"/>
    </row>
    <row r="953" spans="1:8" ht="30" customHeight="1">
      <c r="A953" s="8"/>
      <c r="B953" s="309"/>
      <c r="D953" s="9"/>
      <c r="E953" s="16"/>
      <c r="F953" s="9"/>
      <c r="G953" s="65"/>
      <c r="H953" s="9"/>
    </row>
    <row r="954" spans="1:8" ht="30" customHeight="1">
      <c r="A954" s="8"/>
      <c r="B954" s="309"/>
      <c r="D954" s="9"/>
      <c r="E954" s="16"/>
      <c r="F954" s="9"/>
      <c r="G954" s="65"/>
      <c r="H954" s="9"/>
    </row>
    <row r="955" spans="1:8" ht="30" customHeight="1">
      <c r="A955" s="8"/>
      <c r="B955" s="309"/>
      <c r="D955" s="9"/>
      <c r="E955" s="16"/>
      <c r="F955" s="9"/>
      <c r="G955" s="65"/>
      <c r="H955" s="9"/>
    </row>
    <row r="956" spans="1:8" ht="30" customHeight="1">
      <c r="A956" s="8"/>
      <c r="B956" s="309"/>
      <c r="D956" s="9"/>
      <c r="E956" s="16"/>
      <c r="F956" s="9"/>
      <c r="G956" s="65"/>
      <c r="H956" s="9"/>
    </row>
    <row r="957" spans="1:8" ht="30" customHeight="1">
      <c r="A957" s="8"/>
      <c r="B957" s="309"/>
      <c r="D957" s="9"/>
      <c r="E957" s="16"/>
      <c r="F957" s="9"/>
      <c r="G957" s="65"/>
      <c r="H957" s="9"/>
    </row>
    <row r="958" spans="1:8" ht="30" customHeight="1">
      <c r="A958" s="8"/>
      <c r="B958" s="309"/>
      <c r="D958" s="9"/>
      <c r="E958" s="16"/>
      <c r="F958" s="9"/>
      <c r="G958" s="65"/>
      <c r="H958" s="9"/>
    </row>
    <row r="959" spans="1:8" ht="30" customHeight="1">
      <c r="A959" s="8"/>
      <c r="B959" s="309"/>
      <c r="D959" s="9"/>
      <c r="E959" s="16"/>
      <c r="F959" s="9"/>
      <c r="G959" s="65"/>
      <c r="H959" s="9"/>
    </row>
    <row r="960" spans="1:8" ht="30" customHeight="1">
      <c r="A960" s="8"/>
      <c r="B960" s="309"/>
      <c r="D960" s="9"/>
      <c r="E960" s="16"/>
      <c r="F960" s="9"/>
      <c r="G960" s="65"/>
      <c r="H960" s="9"/>
    </row>
    <row r="961" spans="1:8" ht="30" customHeight="1">
      <c r="A961" s="8"/>
      <c r="B961" s="309"/>
      <c r="D961" s="9"/>
      <c r="E961" s="16"/>
      <c r="F961" s="9"/>
      <c r="G961" s="65"/>
      <c r="H961" s="9"/>
    </row>
    <row r="962" spans="1:8" ht="30" customHeight="1">
      <c r="A962" s="8"/>
      <c r="B962" s="309"/>
      <c r="D962" s="9"/>
      <c r="E962" s="16"/>
      <c r="F962" s="9"/>
      <c r="G962" s="65"/>
      <c r="H962" s="9"/>
    </row>
    <row r="963" spans="1:8" ht="30" customHeight="1">
      <c r="A963" s="8"/>
      <c r="B963" s="309"/>
      <c r="D963" s="9"/>
      <c r="E963" s="16"/>
      <c r="F963" s="9"/>
      <c r="G963" s="65"/>
      <c r="H963" s="9"/>
    </row>
    <row r="964" spans="1:8" ht="30" customHeight="1">
      <c r="A964" s="8"/>
      <c r="B964" s="309"/>
      <c r="D964" s="9"/>
      <c r="E964" s="16"/>
      <c r="F964" s="9"/>
      <c r="G964" s="65"/>
      <c r="H964" s="9"/>
    </row>
    <row r="965" spans="1:8" ht="30" customHeight="1">
      <c r="A965" s="8"/>
      <c r="B965" s="309"/>
      <c r="D965" s="9"/>
      <c r="E965" s="16"/>
      <c r="F965" s="9"/>
      <c r="G965" s="65"/>
      <c r="H965" s="9"/>
    </row>
    <row r="966" spans="1:8" ht="30" customHeight="1">
      <c r="A966" s="8"/>
      <c r="B966" s="309"/>
      <c r="D966" s="9"/>
      <c r="E966" s="16"/>
      <c r="F966" s="9"/>
      <c r="G966" s="65"/>
      <c r="H966" s="9"/>
    </row>
    <row r="967" spans="1:8" ht="30" customHeight="1">
      <c r="A967" s="8"/>
      <c r="B967" s="309"/>
      <c r="D967" s="9"/>
      <c r="E967" s="16"/>
      <c r="F967" s="9"/>
      <c r="G967" s="65"/>
      <c r="H967" s="9"/>
    </row>
    <row r="968" spans="1:8" ht="30" customHeight="1">
      <c r="A968" s="8"/>
      <c r="B968" s="309"/>
      <c r="D968" s="9"/>
      <c r="E968" s="16"/>
      <c r="F968" s="9"/>
      <c r="G968" s="65"/>
      <c r="H968" s="9"/>
    </row>
    <row r="969" spans="1:8" ht="30" customHeight="1">
      <c r="A969" s="8"/>
      <c r="B969" s="309"/>
      <c r="D969" s="9"/>
      <c r="E969" s="16"/>
      <c r="F969" s="9"/>
      <c r="G969" s="65"/>
      <c r="H969" s="9"/>
    </row>
    <row r="970" spans="1:8" ht="30" customHeight="1">
      <c r="A970" s="8"/>
      <c r="B970" s="309"/>
      <c r="D970" s="9"/>
      <c r="E970" s="16"/>
      <c r="F970" s="9"/>
      <c r="G970" s="65"/>
      <c r="H970" s="9"/>
    </row>
    <row r="971" spans="1:8" ht="30" customHeight="1">
      <c r="A971" s="8"/>
      <c r="B971" s="309"/>
      <c r="D971" s="9"/>
      <c r="E971" s="16"/>
      <c r="F971" s="9"/>
      <c r="G971" s="65"/>
      <c r="H971" s="9"/>
    </row>
    <row r="972" spans="1:8" ht="30" customHeight="1">
      <c r="A972" s="8"/>
      <c r="B972" s="309"/>
      <c r="D972" s="9"/>
      <c r="E972" s="16"/>
      <c r="F972" s="9"/>
      <c r="G972" s="65"/>
      <c r="H972" s="9"/>
    </row>
    <row r="973" spans="1:8" ht="30" customHeight="1">
      <c r="A973" s="8"/>
      <c r="B973" s="309"/>
      <c r="D973" s="9"/>
      <c r="E973" s="16"/>
      <c r="F973" s="9"/>
      <c r="G973" s="65"/>
      <c r="H973" s="9"/>
    </row>
    <row r="974" spans="1:8" ht="30" customHeight="1">
      <c r="A974" s="8"/>
      <c r="B974" s="309"/>
      <c r="D974" s="9"/>
      <c r="E974" s="16"/>
      <c r="F974" s="9"/>
      <c r="G974" s="65"/>
      <c r="H974" s="9"/>
    </row>
    <row r="975" spans="1:8" ht="30" customHeight="1">
      <c r="A975" s="8"/>
      <c r="B975" s="309"/>
      <c r="D975" s="9"/>
      <c r="E975" s="16"/>
      <c r="F975" s="9"/>
      <c r="G975" s="65"/>
      <c r="H975" s="9"/>
    </row>
    <row r="976" spans="1:8" ht="30" customHeight="1">
      <c r="A976" s="8"/>
      <c r="B976" s="309"/>
      <c r="D976" s="9"/>
      <c r="E976" s="16"/>
      <c r="F976" s="9"/>
      <c r="G976" s="65"/>
      <c r="H976" s="9"/>
    </row>
    <row r="977" spans="1:8" ht="30" customHeight="1">
      <c r="A977" s="8"/>
      <c r="B977" s="309"/>
      <c r="D977" s="9"/>
      <c r="E977" s="16"/>
      <c r="F977" s="9"/>
      <c r="G977" s="65"/>
      <c r="H977" s="9"/>
    </row>
    <row r="978" spans="1:8" ht="30" customHeight="1">
      <c r="A978" s="8"/>
      <c r="B978" s="309"/>
      <c r="D978" s="9"/>
      <c r="E978" s="16"/>
      <c r="F978" s="9"/>
      <c r="G978" s="65"/>
      <c r="H978" s="9"/>
    </row>
    <row r="979" spans="1:8" ht="30" customHeight="1">
      <c r="A979" s="8"/>
      <c r="B979" s="309"/>
      <c r="D979" s="9"/>
      <c r="E979" s="16"/>
      <c r="F979" s="9"/>
      <c r="G979" s="65"/>
      <c r="H979" s="9"/>
    </row>
    <row r="980" spans="1:8" ht="30" customHeight="1">
      <c r="A980" s="8"/>
      <c r="B980" s="309"/>
      <c r="D980" s="9"/>
      <c r="E980" s="16"/>
      <c r="F980" s="9"/>
      <c r="G980" s="65"/>
      <c r="H980" s="9"/>
    </row>
    <row r="981" spans="1:8" ht="30" customHeight="1">
      <c r="A981" s="8"/>
      <c r="B981" s="309"/>
      <c r="D981" s="9"/>
      <c r="E981" s="16"/>
      <c r="F981" s="9"/>
      <c r="G981" s="65"/>
      <c r="H981" s="9"/>
    </row>
    <row r="982" spans="1:8" ht="30" customHeight="1">
      <c r="A982" s="8"/>
      <c r="B982" s="309"/>
      <c r="D982" s="9"/>
      <c r="E982" s="16"/>
      <c r="F982" s="9"/>
      <c r="G982" s="65"/>
      <c r="H982" s="9"/>
    </row>
    <row r="983" spans="1:8" ht="30" customHeight="1">
      <c r="A983" s="8"/>
      <c r="B983" s="309"/>
      <c r="D983" s="9"/>
      <c r="E983" s="16"/>
      <c r="F983" s="9"/>
      <c r="G983" s="65"/>
      <c r="H983" s="9"/>
    </row>
    <row r="984" spans="1:8" ht="30" customHeight="1">
      <c r="A984" s="8"/>
      <c r="B984" s="309"/>
      <c r="D984" s="9"/>
      <c r="E984" s="16"/>
      <c r="F984" s="9"/>
      <c r="G984" s="65"/>
      <c r="H984" s="9"/>
    </row>
    <row r="985" spans="1:8" ht="30" customHeight="1">
      <c r="A985" s="8"/>
      <c r="B985" s="309"/>
      <c r="D985" s="9"/>
      <c r="E985" s="16"/>
      <c r="F985" s="9"/>
      <c r="G985" s="65"/>
      <c r="H985" s="9"/>
    </row>
    <row r="986" spans="1:8" ht="30" customHeight="1">
      <c r="A986" s="8"/>
      <c r="B986" s="309"/>
      <c r="D986" s="9"/>
      <c r="E986" s="16"/>
      <c r="F986" s="9"/>
      <c r="G986" s="65"/>
      <c r="H986" s="9"/>
    </row>
    <row r="987" spans="1:8" ht="30" customHeight="1">
      <c r="A987" s="8"/>
      <c r="B987" s="309"/>
      <c r="D987" s="9"/>
      <c r="E987" s="16"/>
      <c r="F987" s="9"/>
      <c r="G987" s="65"/>
      <c r="H987" s="9"/>
    </row>
    <row r="988" spans="1:8" ht="30" customHeight="1">
      <c r="A988" s="8"/>
      <c r="B988" s="309"/>
      <c r="D988" s="9"/>
      <c r="E988" s="16"/>
      <c r="F988" s="9"/>
      <c r="G988" s="65"/>
      <c r="H988" s="9"/>
    </row>
    <row r="989" spans="1:8" ht="30" customHeight="1">
      <c r="A989" s="8"/>
      <c r="B989" s="309"/>
      <c r="D989" s="9"/>
      <c r="E989" s="16"/>
      <c r="F989" s="9"/>
      <c r="G989" s="65"/>
      <c r="H989" s="9"/>
    </row>
    <row r="990" spans="1:8" ht="30" customHeight="1">
      <c r="A990" s="8"/>
      <c r="B990" s="309"/>
      <c r="D990" s="9"/>
      <c r="E990" s="16"/>
      <c r="F990" s="9"/>
      <c r="G990" s="65"/>
      <c r="H990" s="9"/>
    </row>
    <row r="991" spans="1:8" ht="30" customHeight="1">
      <c r="A991" s="8"/>
      <c r="B991" s="309"/>
      <c r="D991" s="9"/>
      <c r="E991" s="16"/>
      <c r="F991" s="9"/>
      <c r="G991" s="65"/>
      <c r="H991" s="9"/>
    </row>
    <row r="992" spans="1:8" ht="30" customHeight="1">
      <c r="A992" s="8"/>
      <c r="B992" s="309"/>
      <c r="D992" s="9"/>
      <c r="E992" s="16"/>
      <c r="F992" s="9"/>
      <c r="G992" s="65"/>
      <c r="H992" s="9"/>
    </row>
    <row r="993" spans="1:8" ht="30" customHeight="1">
      <c r="A993" s="8"/>
      <c r="B993" s="309"/>
      <c r="D993" s="9"/>
      <c r="E993" s="16"/>
      <c r="F993" s="9"/>
      <c r="G993" s="65"/>
      <c r="H993" s="9"/>
    </row>
    <row r="994" spans="1:8" ht="30" customHeight="1">
      <c r="A994" s="8"/>
      <c r="B994" s="309"/>
      <c r="D994" s="9"/>
      <c r="E994" s="16"/>
      <c r="F994" s="9"/>
      <c r="G994" s="65"/>
      <c r="H994" s="9"/>
    </row>
    <row r="995" spans="1:8" ht="30" customHeight="1">
      <c r="A995" s="8"/>
      <c r="B995" s="309"/>
      <c r="D995" s="9"/>
      <c r="E995" s="16"/>
      <c r="F995" s="9"/>
      <c r="G995" s="65"/>
      <c r="H995" s="9"/>
    </row>
    <row r="996" spans="1:8" ht="30" customHeight="1">
      <c r="A996" s="8"/>
      <c r="B996" s="309"/>
      <c r="D996" s="9"/>
      <c r="E996" s="16"/>
      <c r="F996" s="9"/>
      <c r="G996" s="65"/>
      <c r="H996" s="9"/>
    </row>
    <row r="997" spans="1:8" ht="30" customHeight="1">
      <c r="A997" s="8"/>
      <c r="B997" s="309"/>
      <c r="D997" s="9"/>
      <c r="E997" s="16"/>
      <c r="F997" s="9"/>
      <c r="G997" s="65"/>
      <c r="H997" s="9"/>
    </row>
    <row r="998" spans="1:8" ht="30" customHeight="1">
      <c r="A998" s="8"/>
      <c r="B998" s="309"/>
      <c r="D998" s="9"/>
      <c r="E998" s="16"/>
      <c r="F998" s="9"/>
      <c r="G998" s="65"/>
      <c r="H998" s="9"/>
    </row>
    <row r="999" spans="1:8" ht="30" customHeight="1">
      <c r="A999" s="8"/>
      <c r="B999" s="309"/>
      <c r="D999" s="9"/>
      <c r="E999" s="16"/>
      <c r="F999" s="9"/>
      <c r="G999" s="65"/>
      <c r="H999" s="9"/>
    </row>
    <row r="1000" spans="1:8" ht="30" customHeight="1">
      <c r="A1000" s="8"/>
      <c r="B1000" s="309"/>
      <c r="D1000" s="9"/>
      <c r="E1000" s="16"/>
      <c r="F1000" s="9"/>
      <c r="G1000" s="65"/>
      <c r="H1000" s="9"/>
    </row>
    <row r="1001" spans="1:8" ht="30" customHeight="1">
      <c r="A1001" s="8"/>
      <c r="B1001" s="309"/>
      <c r="D1001" s="9"/>
      <c r="E1001" s="16"/>
      <c r="F1001" s="9"/>
      <c r="G1001" s="65"/>
      <c r="H1001" s="9"/>
    </row>
    <row r="1002" spans="1:8" ht="30" customHeight="1">
      <c r="A1002" s="8"/>
      <c r="B1002" s="309"/>
      <c r="D1002" s="9"/>
      <c r="E1002" s="16"/>
      <c r="F1002" s="9"/>
      <c r="G1002" s="65"/>
      <c r="H1002" s="9"/>
    </row>
    <row r="1003" spans="1:8" ht="30" customHeight="1">
      <c r="A1003" s="8"/>
      <c r="B1003" s="309"/>
      <c r="D1003" s="9"/>
      <c r="E1003" s="16"/>
      <c r="F1003" s="9"/>
      <c r="G1003" s="65"/>
      <c r="H1003" s="9"/>
    </row>
    <row r="1004" spans="1:8" ht="30" customHeight="1">
      <c r="A1004" s="8"/>
      <c r="B1004" s="309"/>
      <c r="D1004" s="9"/>
      <c r="E1004" s="16"/>
      <c r="F1004" s="9"/>
      <c r="G1004" s="65"/>
      <c r="H1004" s="9"/>
    </row>
    <row r="1005" spans="1:8" ht="30" customHeight="1">
      <c r="A1005" s="8"/>
      <c r="B1005" s="309"/>
      <c r="D1005" s="9"/>
      <c r="E1005" s="16"/>
      <c r="F1005" s="9"/>
      <c r="G1005" s="65"/>
      <c r="H1005" s="9"/>
    </row>
    <row r="1006" spans="1:8" ht="30" customHeight="1">
      <c r="A1006" s="8"/>
      <c r="B1006" s="309"/>
      <c r="D1006" s="9"/>
      <c r="E1006" s="16"/>
      <c r="F1006" s="9"/>
      <c r="G1006" s="65"/>
      <c r="H1006" s="9"/>
    </row>
    <row r="1007" spans="1:8" ht="30" customHeight="1">
      <c r="A1007" s="8"/>
      <c r="B1007" s="309"/>
      <c r="D1007" s="9"/>
      <c r="E1007" s="16"/>
      <c r="F1007" s="9"/>
      <c r="G1007" s="65"/>
      <c r="H1007" s="9"/>
    </row>
    <row r="1008" spans="1:8" ht="30" customHeight="1">
      <c r="A1008" s="8"/>
      <c r="B1008" s="309"/>
      <c r="D1008" s="9"/>
      <c r="E1008" s="16"/>
      <c r="F1008" s="9"/>
      <c r="G1008" s="65"/>
      <c r="H1008" s="9"/>
    </row>
    <row r="1009" spans="1:8" ht="30" customHeight="1">
      <c r="A1009" s="8"/>
      <c r="B1009" s="309"/>
      <c r="D1009" s="9"/>
      <c r="E1009" s="16"/>
      <c r="F1009" s="9"/>
      <c r="G1009" s="65"/>
      <c r="H1009" s="9"/>
    </row>
    <row r="1010" spans="1:8" ht="30" customHeight="1">
      <c r="A1010" s="8"/>
      <c r="B1010" s="309"/>
      <c r="D1010" s="9"/>
      <c r="E1010" s="16"/>
      <c r="F1010" s="9"/>
      <c r="G1010" s="65"/>
      <c r="H1010" s="9"/>
    </row>
    <row r="1011" spans="1:8" ht="30" customHeight="1">
      <c r="A1011" s="8"/>
      <c r="B1011" s="309"/>
      <c r="D1011" s="9"/>
      <c r="E1011" s="16"/>
      <c r="F1011" s="9"/>
      <c r="G1011" s="65"/>
      <c r="H1011" s="9"/>
    </row>
    <row r="1012" spans="1:8" ht="30" customHeight="1">
      <c r="A1012" s="8"/>
      <c r="B1012" s="309"/>
      <c r="D1012" s="9"/>
      <c r="E1012" s="16"/>
      <c r="F1012" s="9"/>
      <c r="G1012" s="65"/>
      <c r="H1012" s="9"/>
    </row>
    <row r="1013" spans="1:8" ht="30" customHeight="1">
      <c r="A1013" s="8"/>
      <c r="B1013" s="309"/>
      <c r="D1013" s="9"/>
      <c r="E1013" s="16"/>
      <c r="F1013" s="9"/>
      <c r="G1013" s="65"/>
      <c r="H1013" s="9"/>
    </row>
    <row r="1014" spans="1:8" ht="30" customHeight="1">
      <c r="A1014" s="8"/>
      <c r="B1014" s="309"/>
      <c r="D1014" s="9"/>
      <c r="E1014" s="16"/>
      <c r="F1014" s="9"/>
      <c r="G1014" s="65"/>
      <c r="H1014" s="9"/>
    </row>
    <row r="1015" spans="1:8" ht="30" customHeight="1">
      <c r="A1015" s="8"/>
      <c r="B1015" s="309"/>
      <c r="D1015" s="9"/>
      <c r="E1015" s="16"/>
      <c r="F1015" s="9"/>
      <c r="G1015" s="65"/>
      <c r="H1015" s="9"/>
    </row>
    <row r="1016" spans="1:8" ht="30" customHeight="1">
      <c r="A1016" s="8"/>
      <c r="B1016" s="309"/>
      <c r="D1016" s="9"/>
      <c r="E1016" s="16"/>
      <c r="F1016" s="9"/>
      <c r="G1016" s="65"/>
      <c r="H1016" s="9"/>
    </row>
    <row r="1017" spans="1:8" ht="30" customHeight="1">
      <c r="A1017" s="8"/>
      <c r="B1017" s="309"/>
      <c r="D1017" s="9"/>
      <c r="E1017" s="16"/>
      <c r="F1017" s="9"/>
      <c r="G1017" s="65"/>
      <c r="H1017" s="9"/>
    </row>
    <row r="1018" spans="1:8" ht="30" customHeight="1">
      <c r="A1018" s="8"/>
      <c r="B1018" s="309"/>
      <c r="D1018" s="9"/>
      <c r="E1018" s="16"/>
      <c r="F1018" s="9"/>
      <c r="G1018" s="65"/>
      <c r="H1018" s="9"/>
    </row>
    <row r="1019" spans="1:8" ht="30" customHeight="1">
      <c r="A1019" s="8"/>
      <c r="B1019" s="309"/>
      <c r="D1019" s="9"/>
      <c r="E1019" s="16"/>
      <c r="F1019" s="9"/>
      <c r="G1019" s="65"/>
      <c r="H1019" s="9"/>
    </row>
    <row r="1020" spans="1:8" ht="30" customHeight="1">
      <c r="A1020" s="8"/>
      <c r="B1020" s="309"/>
      <c r="D1020" s="9"/>
      <c r="E1020" s="16"/>
      <c r="F1020" s="9"/>
      <c r="G1020" s="65"/>
      <c r="H1020" s="9"/>
    </row>
    <row r="1021" spans="1:8" ht="30" customHeight="1">
      <c r="A1021" s="8"/>
      <c r="B1021" s="309"/>
      <c r="D1021" s="9"/>
      <c r="E1021" s="16"/>
      <c r="F1021" s="9"/>
      <c r="G1021" s="65"/>
      <c r="H1021" s="9"/>
    </row>
    <row r="1022" spans="1:8" ht="30" customHeight="1">
      <c r="A1022" s="8"/>
      <c r="B1022" s="309"/>
      <c r="D1022" s="9"/>
      <c r="E1022" s="16"/>
      <c r="F1022" s="9"/>
      <c r="G1022" s="65"/>
      <c r="H1022" s="9"/>
    </row>
    <row r="1023" spans="1:8" ht="30" customHeight="1">
      <c r="A1023" s="8"/>
      <c r="B1023" s="309"/>
      <c r="D1023" s="9"/>
      <c r="E1023" s="16"/>
      <c r="F1023" s="9"/>
      <c r="G1023" s="65"/>
      <c r="H1023" s="9"/>
    </row>
    <row r="1024" spans="1:8" ht="30" customHeight="1">
      <c r="A1024" s="8"/>
      <c r="B1024" s="309"/>
      <c r="D1024" s="9"/>
      <c r="E1024" s="16"/>
      <c r="F1024" s="9"/>
      <c r="G1024" s="65"/>
      <c r="H1024" s="9"/>
    </row>
    <row r="1025" spans="1:8" ht="30" customHeight="1">
      <c r="A1025" s="8"/>
      <c r="B1025" s="309"/>
      <c r="D1025" s="9"/>
      <c r="E1025" s="16"/>
      <c r="F1025" s="9"/>
      <c r="G1025" s="65"/>
      <c r="H1025" s="9"/>
    </row>
    <row r="1026" spans="1:8" ht="30" customHeight="1">
      <c r="A1026" s="8"/>
      <c r="B1026" s="309"/>
      <c r="D1026" s="9"/>
      <c r="E1026" s="16"/>
      <c r="F1026" s="9"/>
      <c r="G1026" s="65"/>
      <c r="H1026" s="9"/>
    </row>
    <row r="1027" spans="1:8" ht="30" customHeight="1">
      <c r="A1027" s="8"/>
      <c r="B1027" s="309"/>
      <c r="D1027" s="9"/>
      <c r="E1027" s="16"/>
      <c r="F1027" s="9"/>
      <c r="G1027" s="65"/>
      <c r="H1027" s="9"/>
    </row>
    <row r="1028" spans="1:8" ht="30" customHeight="1">
      <c r="A1028" s="8"/>
      <c r="B1028" s="309"/>
      <c r="D1028" s="9"/>
      <c r="E1028" s="16"/>
      <c r="F1028" s="9"/>
      <c r="G1028" s="65"/>
      <c r="H1028" s="9"/>
    </row>
    <row r="1029" spans="1:8" ht="30" customHeight="1">
      <c r="A1029" s="8"/>
      <c r="B1029" s="309"/>
      <c r="D1029" s="9"/>
      <c r="E1029" s="16"/>
      <c r="F1029" s="9"/>
      <c r="G1029" s="65"/>
      <c r="H1029" s="9"/>
    </row>
    <row r="1030" spans="1:8" ht="30" customHeight="1">
      <c r="A1030" s="8"/>
      <c r="B1030" s="309"/>
      <c r="D1030" s="9"/>
      <c r="E1030" s="16"/>
      <c r="F1030" s="9"/>
      <c r="G1030" s="65"/>
      <c r="H1030" s="9"/>
    </row>
    <row r="1031" spans="1:8" ht="30" customHeight="1">
      <c r="A1031" s="8"/>
      <c r="B1031" s="309"/>
      <c r="D1031" s="9"/>
      <c r="E1031" s="16"/>
      <c r="F1031" s="9"/>
      <c r="G1031" s="65"/>
      <c r="H1031" s="9"/>
    </row>
    <row r="1032" spans="1:8" ht="30" customHeight="1">
      <c r="A1032" s="8"/>
      <c r="B1032" s="309"/>
      <c r="D1032" s="9"/>
      <c r="E1032" s="16"/>
      <c r="F1032" s="9"/>
      <c r="G1032" s="65"/>
      <c r="H1032" s="9"/>
    </row>
    <row r="1033" spans="1:8" ht="30" customHeight="1">
      <c r="A1033" s="8"/>
      <c r="B1033" s="309"/>
      <c r="D1033" s="9"/>
      <c r="E1033" s="16"/>
      <c r="F1033" s="9"/>
      <c r="G1033" s="65"/>
      <c r="H1033" s="9"/>
    </row>
    <row r="1034" spans="1:8" ht="30" customHeight="1">
      <c r="A1034" s="8"/>
      <c r="B1034" s="309"/>
      <c r="D1034" s="9"/>
      <c r="E1034" s="16"/>
      <c r="F1034" s="9"/>
      <c r="G1034" s="65"/>
      <c r="H1034" s="9"/>
    </row>
    <row r="1035" spans="1:8" ht="30" customHeight="1">
      <c r="A1035" s="8"/>
      <c r="B1035" s="309"/>
      <c r="D1035" s="9"/>
      <c r="E1035" s="16"/>
      <c r="F1035" s="9"/>
      <c r="G1035" s="65"/>
      <c r="H1035" s="9"/>
    </row>
    <row r="1036" spans="1:8" ht="30" customHeight="1">
      <c r="A1036" s="8"/>
      <c r="B1036" s="309"/>
      <c r="D1036" s="9"/>
      <c r="E1036" s="16"/>
      <c r="F1036" s="9"/>
      <c r="G1036" s="65"/>
      <c r="H1036" s="9"/>
    </row>
    <row r="1037" spans="1:8" ht="30" customHeight="1">
      <c r="A1037" s="8"/>
      <c r="B1037" s="309"/>
      <c r="D1037" s="9"/>
      <c r="E1037" s="16"/>
      <c r="F1037" s="9"/>
      <c r="G1037" s="65"/>
      <c r="H1037" s="9"/>
    </row>
    <row r="1038" spans="1:8" ht="30" customHeight="1">
      <c r="A1038" s="8"/>
      <c r="B1038" s="309"/>
      <c r="D1038" s="9"/>
      <c r="E1038" s="16"/>
      <c r="F1038" s="9"/>
      <c r="G1038" s="65"/>
      <c r="H1038" s="9"/>
    </row>
    <row r="1039" spans="1:8" ht="30" customHeight="1">
      <c r="A1039" s="8"/>
      <c r="B1039" s="309"/>
      <c r="D1039" s="9"/>
      <c r="E1039" s="16"/>
      <c r="F1039" s="9"/>
      <c r="G1039" s="65"/>
      <c r="H1039" s="9"/>
    </row>
    <row r="1040" spans="1:8" ht="30" customHeight="1">
      <c r="A1040" s="8"/>
      <c r="B1040" s="309"/>
      <c r="D1040" s="9"/>
      <c r="E1040" s="16"/>
      <c r="F1040" s="9"/>
      <c r="G1040" s="65"/>
      <c r="H1040" s="9"/>
    </row>
    <row r="1041" spans="1:8" ht="30" customHeight="1">
      <c r="A1041" s="8"/>
      <c r="B1041" s="309"/>
      <c r="D1041" s="9"/>
      <c r="E1041" s="16"/>
      <c r="F1041" s="9"/>
      <c r="G1041" s="65"/>
      <c r="H1041" s="9"/>
    </row>
    <row r="1042" spans="1:8" ht="30" customHeight="1">
      <c r="A1042" s="8"/>
      <c r="B1042" s="309"/>
      <c r="D1042" s="9"/>
      <c r="E1042" s="16"/>
      <c r="F1042" s="9"/>
      <c r="G1042" s="65"/>
      <c r="H1042" s="9"/>
    </row>
    <row r="1043" spans="1:8" ht="30" customHeight="1">
      <c r="A1043" s="8"/>
      <c r="B1043" s="309"/>
      <c r="D1043" s="9"/>
      <c r="E1043" s="16"/>
      <c r="F1043" s="9"/>
      <c r="G1043" s="65"/>
      <c r="H1043" s="9"/>
    </row>
    <row r="1044" spans="1:8" ht="30" customHeight="1">
      <c r="A1044" s="8"/>
      <c r="B1044" s="309"/>
      <c r="D1044" s="9"/>
      <c r="E1044" s="16"/>
      <c r="F1044" s="9"/>
      <c r="G1044" s="65"/>
      <c r="H1044" s="9"/>
    </row>
    <row r="1045" spans="1:8" ht="30" customHeight="1">
      <c r="A1045" s="8"/>
      <c r="B1045" s="309"/>
      <c r="D1045" s="9"/>
      <c r="E1045" s="16"/>
      <c r="F1045" s="9"/>
      <c r="G1045" s="65"/>
      <c r="H1045" s="9"/>
    </row>
    <row r="1046" spans="1:8" ht="30" customHeight="1">
      <c r="A1046" s="8"/>
      <c r="B1046" s="309"/>
      <c r="D1046" s="9"/>
      <c r="E1046" s="16"/>
      <c r="F1046" s="9"/>
      <c r="G1046" s="65"/>
      <c r="H1046" s="9"/>
    </row>
    <row r="1047" spans="1:8" ht="30" customHeight="1">
      <c r="A1047" s="8"/>
      <c r="B1047" s="309"/>
      <c r="D1047" s="9"/>
      <c r="E1047" s="16"/>
      <c r="F1047" s="9"/>
      <c r="G1047" s="65"/>
      <c r="H1047" s="9"/>
    </row>
    <row r="1048" spans="1:8" ht="30" customHeight="1">
      <c r="A1048" s="8"/>
      <c r="B1048" s="309"/>
      <c r="D1048" s="9"/>
      <c r="E1048" s="16"/>
      <c r="F1048" s="9"/>
      <c r="G1048" s="65"/>
      <c r="H1048" s="9"/>
    </row>
    <row r="1049" spans="1:8" ht="30" customHeight="1">
      <c r="A1049" s="8"/>
      <c r="B1049" s="309"/>
      <c r="D1049" s="9"/>
      <c r="E1049" s="16"/>
      <c r="F1049" s="9"/>
      <c r="G1049" s="65"/>
      <c r="H1049" s="9"/>
    </row>
    <row r="1050" spans="1:8" ht="30" customHeight="1">
      <c r="A1050" s="8"/>
      <c r="B1050" s="309"/>
      <c r="D1050" s="9"/>
      <c r="E1050" s="16"/>
      <c r="F1050" s="9"/>
      <c r="G1050" s="65"/>
      <c r="H1050" s="9"/>
    </row>
    <row r="1051" spans="1:8" ht="30" customHeight="1">
      <c r="A1051" s="8"/>
      <c r="B1051" s="309"/>
      <c r="D1051" s="9"/>
      <c r="E1051" s="16"/>
      <c r="F1051" s="9"/>
      <c r="G1051" s="65"/>
      <c r="H1051" s="9"/>
    </row>
    <row r="1052" spans="1:8" ht="30" customHeight="1">
      <c r="A1052" s="8"/>
      <c r="B1052" s="309"/>
      <c r="D1052" s="9"/>
      <c r="E1052" s="16"/>
      <c r="F1052" s="9"/>
      <c r="G1052" s="65"/>
      <c r="H1052" s="9"/>
    </row>
    <row r="1053" spans="1:8" ht="30" customHeight="1">
      <c r="A1053" s="8"/>
      <c r="B1053" s="309"/>
      <c r="D1053" s="9"/>
      <c r="E1053" s="16"/>
      <c r="F1053" s="9"/>
      <c r="G1053" s="65"/>
      <c r="H1053" s="9"/>
    </row>
    <row r="1054" spans="1:8" ht="30" customHeight="1">
      <c r="A1054" s="8"/>
      <c r="B1054" s="309"/>
      <c r="D1054" s="9"/>
      <c r="E1054" s="16"/>
      <c r="F1054" s="9"/>
      <c r="G1054" s="65"/>
      <c r="H1054" s="9"/>
    </row>
    <row r="1055" spans="1:8" ht="30" customHeight="1">
      <c r="A1055" s="8"/>
      <c r="B1055" s="309"/>
      <c r="D1055" s="9"/>
      <c r="E1055" s="16"/>
      <c r="F1055" s="9"/>
      <c r="G1055" s="65"/>
      <c r="H1055" s="9"/>
    </row>
    <row r="1056" spans="1:8" ht="30" customHeight="1">
      <c r="A1056" s="8"/>
      <c r="B1056" s="309"/>
      <c r="D1056" s="9"/>
      <c r="E1056" s="16"/>
      <c r="F1056" s="9"/>
      <c r="G1056" s="65"/>
      <c r="H1056" s="9"/>
    </row>
    <row r="1057" spans="1:8" ht="30" customHeight="1">
      <c r="A1057" s="8"/>
      <c r="B1057" s="309"/>
      <c r="D1057" s="9"/>
      <c r="E1057" s="16"/>
      <c r="F1057" s="9"/>
      <c r="G1057" s="65"/>
      <c r="H1057" s="9"/>
    </row>
    <row r="1058" spans="1:8" ht="30" customHeight="1">
      <c r="A1058" s="8"/>
      <c r="B1058" s="309"/>
      <c r="D1058" s="9"/>
      <c r="E1058" s="16"/>
      <c r="F1058" s="9"/>
      <c r="G1058" s="65"/>
      <c r="H1058" s="9"/>
    </row>
    <row r="1059" spans="1:8" ht="30" customHeight="1">
      <c r="A1059" s="8"/>
      <c r="B1059" s="309"/>
      <c r="D1059" s="9"/>
      <c r="E1059" s="16"/>
      <c r="F1059" s="9"/>
      <c r="G1059" s="65"/>
      <c r="H1059" s="9"/>
    </row>
    <row r="1060" spans="1:8" ht="30" customHeight="1">
      <c r="A1060" s="8"/>
      <c r="B1060" s="309"/>
      <c r="D1060" s="9"/>
      <c r="E1060" s="16"/>
      <c r="F1060" s="9"/>
      <c r="G1060" s="65"/>
      <c r="H1060" s="9"/>
    </row>
    <row r="1061" spans="1:8" ht="30" customHeight="1">
      <c r="A1061" s="8"/>
      <c r="B1061" s="309"/>
      <c r="D1061" s="9"/>
      <c r="E1061" s="16"/>
      <c r="F1061" s="9"/>
      <c r="G1061" s="65"/>
      <c r="H1061" s="9"/>
    </row>
    <row r="1062" spans="1:8" ht="30" customHeight="1">
      <c r="A1062" s="8"/>
      <c r="B1062" s="309"/>
      <c r="D1062" s="9"/>
      <c r="E1062" s="16"/>
      <c r="F1062" s="9"/>
      <c r="G1062" s="65"/>
      <c r="H1062" s="9"/>
    </row>
    <row r="1063" spans="1:8" ht="30" customHeight="1">
      <c r="A1063" s="8"/>
      <c r="B1063" s="309"/>
      <c r="D1063" s="9"/>
      <c r="E1063" s="16"/>
      <c r="F1063" s="9"/>
      <c r="G1063" s="65"/>
      <c r="H1063" s="9"/>
    </row>
    <row r="1064" spans="1:8" ht="30" customHeight="1">
      <c r="A1064" s="8"/>
      <c r="B1064" s="309"/>
      <c r="D1064" s="9"/>
      <c r="E1064" s="16"/>
      <c r="F1064" s="9"/>
      <c r="G1064" s="65"/>
      <c r="H1064" s="9"/>
    </row>
    <row r="1065" spans="1:8" ht="30" customHeight="1">
      <c r="A1065" s="8"/>
      <c r="B1065" s="309"/>
      <c r="D1065" s="9"/>
      <c r="E1065" s="16"/>
      <c r="F1065" s="9"/>
      <c r="G1065" s="65"/>
      <c r="H1065" s="9"/>
    </row>
    <row r="1066" spans="1:8" ht="30" customHeight="1">
      <c r="A1066" s="8"/>
      <c r="B1066" s="309"/>
      <c r="D1066" s="9"/>
      <c r="E1066" s="16"/>
      <c r="F1066" s="9"/>
      <c r="G1066" s="65"/>
      <c r="H1066" s="9"/>
    </row>
    <row r="1067" spans="1:8" ht="30" customHeight="1">
      <c r="A1067" s="8"/>
      <c r="B1067" s="309"/>
      <c r="D1067" s="9"/>
      <c r="E1067" s="16"/>
      <c r="F1067" s="9"/>
      <c r="G1067" s="65"/>
      <c r="H1067" s="9"/>
    </row>
    <row r="1068" spans="1:8" ht="30" customHeight="1">
      <c r="A1068" s="8"/>
      <c r="B1068" s="309"/>
      <c r="D1068" s="9"/>
      <c r="E1068" s="16"/>
      <c r="F1068" s="9"/>
      <c r="G1068" s="65"/>
      <c r="H1068" s="9"/>
    </row>
    <row r="1069" spans="1:8" ht="30" customHeight="1">
      <c r="A1069" s="8"/>
      <c r="B1069" s="309"/>
      <c r="D1069" s="9"/>
      <c r="E1069" s="16"/>
      <c r="F1069" s="9"/>
      <c r="G1069" s="65"/>
      <c r="H1069" s="9"/>
    </row>
    <row r="1070" spans="1:8" ht="30" customHeight="1">
      <c r="A1070" s="8"/>
      <c r="B1070" s="309"/>
      <c r="D1070" s="9"/>
      <c r="E1070" s="16"/>
      <c r="F1070" s="9"/>
      <c r="G1070" s="65"/>
      <c r="H1070" s="9"/>
    </row>
    <row r="1071" spans="1:8" ht="30" customHeight="1">
      <c r="A1071" s="8"/>
      <c r="B1071" s="309"/>
      <c r="D1071" s="9"/>
      <c r="E1071" s="16"/>
      <c r="F1071" s="9"/>
      <c r="G1071" s="65"/>
      <c r="H1071" s="9"/>
    </row>
    <row r="1072" spans="1:8" ht="30" customHeight="1">
      <c r="A1072" s="8"/>
      <c r="B1072" s="309"/>
      <c r="D1072" s="9"/>
      <c r="E1072" s="16"/>
      <c r="F1072" s="9"/>
      <c r="G1072" s="65"/>
      <c r="H1072" s="9"/>
    </row>
    <row r="1073" spans="1:8" ht="30" customHeight="1">
      <c r="A1073" s="8"/>
      <c r="B1073" s="309"/>
      <c r="D1073" s="9"/>
      <c r="E1073" s="16"/>
      <c r="F1073" s="9"/>
      <c r="G1073" s="65"/>
      <c r="H1073" s="9"/>
    </row>
    <row r="1074" spans="1:8" ht="30" customHeight="1">
      <c r="A1074" s="8"/>
      <c r="B1074" s="309"/>
      <c r="D1074" s="9"/>
      <c r="E1074" s="16"/>
      <c r="F1074" s="9"/>
      <c r="G1074" s="65"/>
      <c r="H1074" s="9"/>
    </row>
    <row r="1075" spans="1:8" ht="30" customHeight="1">
      <c r="A1075" s="8"/>
      <c r="B1075" s="309"/>
      <c r="D1075" s="9"/>
      <c r="E1075" s="16"/>
      <c r="F1075" s="9"/>
      <c r="G1075" s="65"/>
      <c r="H1075" s="9"/>
    </row>
    <row r="1076" spans="1:8" ht="30" customHeight="1">
      <c r="A1076" s="8"/>
      <c r="B1076" s="309"/>
      <c r="D1076" s="9"/>
      <c r="E1076" s="16"/>
      <c r="F1076" s="9"/>
      <c r="G1076" s="65"/>
      <c r="H1076" s="9"/>
    </row>
    <row r="1077" spans="1:8" ht="30" customHeight="1">
      <c r="A1077" s="8"/>
      <c r="B1077" s="309"/>
      <c r="D1077" s="9"/>
      <c r="E1077" s="16"/>
      <c r="F1077" s="9"/>
      <c r="G1077" s="65"/>
      <c r="H1077" s="9"/>
    </row>
    <row r="1078" spans="1:8" ht="30" customHeight="1">
      <c r="A1078" s="8"/>
      <c r="B1078" s="309"/>
      <c r="D1078" s="9"/>
      <c r="E1078" s="16"/>
      <c r="F1078" s="9"/>
      <c r="G1078" s="65"/>
      <c r="H1078" s="9"/>
    </row>
    <row r="1079" spans="1:8" ht="30" customHeight="1">
      <c r="A1079" s="8"/>
      <c r="B1079" s="309"/>
      <c r="D1079" s="9"/>
      <c r="E1079" s="16"/>
      <c r="F1079" s="9"/>
      <c r="G1079" s="65"/>
      <c r="H1079" s="9"/>
    </row>
    <row r="1080" spans="1:8" ht="30" customHeight="1">
      <c r="A1080" s="8"/>
      <c r="B1080" s="309"/>
      <c r="D1080" s="9"/>
      <c r="E1080" s="16"/>
      <c r="F1080" s="9"/>
      <c r="G1080" s="65"/>
      <c r="H1080" s="9"/>
    </row>
    <row r="1081" spans="1:8" ht="30" customHeight="1">
      <c r="A1081" s="8"/>
      <c r="B1081" s="309"/>
      <c r="D1081" s="9"/>
      <c r="E1081" s="16"/>
      <c r="F1081" s="9"/>
      <c r="G1081" s="65"/>
      <c r="H1081" s="9"/>
    </row>
    <row r="1082" spans="1:8" ht="30" customHeight="1">
      <c r="A1082" s="8"/>
      <c r="B1082" s="309"/>
      <c r="D1082" s="9"/>
      <c r="E1082" s="16"/>
      <c r="F1082" s="9"/>
      <c r="G1082" s="65"/>
      <c r="H1082" s="9"/>
    </row>
    <row r="1083" spans="1:8" ht="30" customHeight="1">
      <c r="A1083" s="8"/>
      <c r="B1083" s="309"/>
      <c r="D1083" s="9"/>
      <c r="E1083" s="16"/>
      <c r="F1083" s="9"/>
      <c r="G1083" s="65"/>
      <c r="H1083" s="9"/>
    </row>
    <row r="1084" spans="1:8" ht="30" customHeight="1">
      <c r="A1084" s="8"/>
      <c r="B1084" s="309"/>
      <c r="D1084" s="9"/>
      <c r="E1084" s="16"/>
      <c r="F1084" s="9"/>
      <c r="G1084" s="65"/>
      <c r="H1084" s="9"/>
    </row>
    <row r="1085" spans="1:8" ht="30" customHeight="1">
      <c r="A1085" s="8"/>
      <c r="B1085" s="309"/>
      <c r="D1085" s="9"/>
      <c r="E1085" s="16"/>
      <c r="F1085" s="9"/>
      <c r="G1085" s="65"/>
      <c r="H1085" s="9"/>
    </row>
    <row r="1086" spans="1:8" ht="30" customHeight="1">
      <c r="A1086" s="8"/>
      <c r="B1086" s="309"/>
      <c r="D1086" s="9"/>
      <c r="E1086" s="16"/>
      <c r="F1086" s="9"/>
      <c r="G1086" s="65"/>
      <c r="H1086" s="9"/>
    </row>
    <row r="1087" spans="1:8" ht="30" customHeight="1">
      <c r="A1087" s="8"/>
      <c r="B1087" s="309"/>
      <c r="D1087" s="9"/>
      <c r="E1087" s="16"/>
      <c r="F1087" s="9"/>
      <c r="G1087" s="65"/>
      <c r="H1087" s="9"/>
    </row>
    <row r="1088" spans="1:8" ht="30" customHeight="1">
      <c r="A1088" s="8"/>
      <c r="B1088" s="309"/>
      <c r="D1088" s="9"/>
      <c r="E1088" s="16"/>
      <c r="F1088" s="9"/>
      <c r="G1088" s="65"/>
      <c r="H1088" s="9"/>
    </row>
    <row r="1089" spans="1:8" ht="30" customHeight="1">
      <c r="A1089" s="8"/>
      <c r="B1089" s="309"/>
      <c r="D1089" s="9"/>
      <c r="E1089" s="16"/>
      <c r="F1089" s="9"/>
      <c r="G1089" s="65"/>
      <c r="H1089" s="9"/>
    </row>
    <row r="1090" spans="1:8" ht="30" customHeight="1">
      <c r="A1090" s="8"/>
      <c r="B1090" s="309"/>
      <c r="D1090" s="9"/>
      <c r="E1090" s="16"/>
      <c r="F1090" s="9"/>
      <c r="G1090" s="65"/>
      <c r="H1090" s="9"/>
    </row>
    <row r="1091" spans="1:8" ht="30" customHeight="1">
      <c r="A1091" s="8"/>
      <c r="B1091" s="309"/>
      <c r="D1091" s="9"/>
      <c r="E1091" s="16"/>
      <c r="F1091" s="9"/>
      <c r="G1091" s="65"/>
      <c r="H1091" s="9"/>
    </row>
    <row r="1092" spans="1:8" ht="30" customHeight="1">
      <c r="A1092" s="8"/>
      <c r="B1092" s="309"/>
      <c r="D1092" s="9"/>
      <c r="E1092" s="16"/>
      <c r="F1092" s="9"/>
      <c r="G1092" s="65"/>
      <c r="H1092" s="9"/>
    </row>
    <row r="1093" spans="1:8" ht="30" customHeight="1">
      <c r="A1093" s="8"/>
      <c r="B1093" s="309"/>
      <c r="D1093" s="9"/>
      <c r="E1093" s="16"/>
      <c r="F1093" s="9"/>
      <c r="G1093" s="65"/>
      <c r="H1093" s="9"/>
    </row>
    <row r="1094" spans="1:8" ht="30" customHeight="1">
      <c r="A1094" s="8"/>
      <c r="B1094" s="309"/>
      <c r="D1094" s="9"/>
      <c r="E1094" s="16"/>
      <c r="F1094" s="9"/>
      <c r="G1094" s="65"/>
      <c r="H1094" s="9"/>
    </row>
    <row r="1095" spans="1:8" ht="30" customHeight="1">
      <c r="A1095" s="8"/>
      <c r="B1095" s="309"/>
      <c r="D1095" s="9"/>
      <c r="E1095" s="16"/>
      <c r="F1095" s="9"/>
      <c r="G1095" s="65"/>
      <c r="H1095" s="9"/>
    </row>
    <row r="1096" spans="1:8" ht="30" customHeight="1">
      <c r="A1096" s="8"/>
      <c r="B1096" s="309"/>
      <c r="D1096" s="9"/>
      <c r="E1096" s="16"/>
      <c r="F1096" s="9"/>
      <c r="G1096" s="65"/>
      <c r="H1096" s="9"/>
    </row>
    <row r="1097" spans="1:8" ht="30" customHeight="1">
      <c r="A1097" s="8"/>
      <c r="B1097" s="309"/>
      <c r="D1097" s="9"/>
      <c r="E1097" s="16"/>
      <c r="F1097" s="9"/>
      <c r="G1097" s="65"/>
      <c r="H1097" s="9"/>
    </row>
    <row r="1098" spans="1:8" ht="30" customHeight="1">
      <c r="A1098" s="8"/>
      <c r="B1098" s="309"/>
      <c r="D1098" s="9"/>
      <c r="E1098" s="16"/>
      <c r="F1098" s="9"/>
      <c r="G1098" s="65"/>
      <c r="H1098" s="9"/>
    </row>
    <row r="1099" spans="1:8" ht="30" customHeight="1">
      <c r="A1099" s="8"/>
      <c r="B1099" s="309"/>
      <c r="D1099" s="9"/>
      <c r="E1099" s="16"/>
      <c r="F1099" s="9"/>
      <c r="G1099" s="65"/>
      <c r="H1099" s="9"/>
    </row>
    <row r="1100" spans="1:8" ht="30" customHeight="1">
      <c r="A1100" s="8"/>
      <c r="B1100" s="309"/>
      <c r="D1100" s="9"/>
      <c r="E1100" s="16"/>
      <c r="F1100" s="9"/>
      <c r="G1100" s="65"/>
      <c r="H1100" s="9"/>
    </row>
    <row r="1101" spans="1:8" ht="30" customHeight="1">
      <c r="A1101" s="8"/>
      <c r="B1101" s="309"/>
      <c r="D1101" s="9"/>
      <c r="E1101" s="16"/>
      <c r="F1101" s="9"/>
      <c r="G1101" s="65"/>
      <c r="H1101" s="9"/>
    </row>
    <row r="1102" spans="1:8" ht="30" customHeight="1">
      <c r="A1102" s="8"/>
      <c r="B1102" s="309"/>
      <c r="D1102" s="9"/>
      <c r="E1102" s="16"/>
      <c r="F1102" s="9"/>
      <c r="G1102" s="65"/>
      <c r="H1102" s="9"/>
    </row>
    <row r="1103" spans="1:8" ht="30" customHeight="1">
      <c r="A1103" s="8"/>
      <c r="B1103" s="309"/>
      <c r="D1103" s="9"/>
      <c r="E1103" s="16"/>
      <c r="F1103" s="9"/>
      <c r="G1103" s="65"/>
      <c r="H1103" s="9"/>
    </row>
    <row r="1104" spans="1:8" ht="30" customHeight="1">
      <c r="A1104" s="8"/>
      <c r="B1104" s="309"/>
      <c r="D1104" s="9"/>
      <c r="E1104" s="16"/>
      <c r="F1104" s="9"/>
      <c r="G1104" s="65"/>
      <c r="H1104" s="9"/>
    </row>
    <row r="1105" spans="1:8" ht="30" customHeight="1">
      <c r="A1105" s="8"/>
      <c r="B1105" s="309"/>
      <c r="D1105" s="9"/>
      <c r="E1105" s="16"/>
      <c r="F1105" s="9"/>
      <c r="G1105" s="65"/>
      <c r="H1105" s="9"/>
    </row>
    <row r="1106" spans="1:8" ht="30" customHeight="1">
      <c r="A1106" s="8"/>
      <c r="B1106" s="309"/>
      <c r="D1106" s="9"/>
      <c r="E1106" s="16"/>
      <c r="F1106" s="9"/>
      <c r="G1106" s="65"/>
      <c r="H1106" s="9"/>
    </row>
    <row r="1107" spans="1:8" ht="30" customHeight="1">
      <c r="A1107" s="8"/>
      <c r="B1107" s="309"/>
      <c r="D1107" s="9"/>
      <c r="E1107" s="16"/>
      <c r="F1107" s="9"/>
      <c r="G1107" s="65"/>
      <c r="H1107" s="9"/>
    </row>
    <row r="1108" spans="1:8" ht="30" customHeight="1">
      <c r="A1108" s="8"/>
      <c r="B1108" s="309"/>
      <c r="D1108" s="9"/>
      <c r="E1108" s="16"/>
      <c r="F1108" s="9"/>
      <c r="G1108" s="65"/>
      <c r="H1108" s="9"/>
    </row>
    <row r="1109" spans="1:8" ht="30" customHeight="1">
      <c r="A1109" s="8"/>
      <c r="B1109" s="309"/>
      <c r="D1109" s="9"/>
      <c r="E1109" s="16"/>
      <c r="F1109" s="9"/>
      <c r="G1109" s="65"/>
      <c r="H1109" s="9"/>
    </row>
    <row r="1110" spans="1:8" ht="30" customHeight="1">
      <c r="A1110" s="8"/>
      <c r="B1110" s="309"/>
      <c r="D1110" s="9"/>
      <c r="E1110" s="16"/>
      <c r="F1110" s="9"/>
      <c r="G1110" s="65"/>
      <c r="H1110" s="9"/>
    </row>
    <row r="1111" spans="1:8" ht="30" customHeight="1">
      <c r="A1111" s="8"/>
      <c r="B1111" s="309"/>
      <c r="D1111" s="9"/>
      <c r="E1111" s="16"/>
      <c r="F1111" s="9"/>
      <c r="G1111" s="65"/>
      <c r="H1111" s="9"/>
    </row>
    <row r="1112" spans="1:8" ht="30" customHeight="1">
      <c r="A1112" s="8"/>
      <c r="B1112" s="309"/>
      <c r="D1112" s="9"/>
      <c r="E1112" s="16"/>
      <c r="F1112" s="9"/>
      <c r="G1112" s="65"/>
      <c r="H1112" s="9"/>
    </row>
    <row r="1113" spans="1:8" ht="30" customHeight="1">
      <c r="A1113" s="8"/>
      <c r="B1113" s="309"/>
      <c r="D1113" s="9"/>
      <c r="E1113" s="16"/>
      <c r="F1113" s="9"/>
      <c r="G1113" s="65"/>
      <c r="H1113" s="9"/>
    </row>
    <row r="1114" spans="1:8" ht="30" customHeight="1">
      <c r="A1114" s="8"/>
      <c r="B1114" s="309"/>
      <c r="D1114" s="9"/>
      <c r="E1114" s="16"/>
      <c r="F1114" s="9"/>
      <c r="G1114" s="65"/>
      <c r="H1114" s="9"/>
    </row>
    <row r="1115" spans="1:8" ht="30" customHeight="1">
      <c r="A1115" s="8"/>
      <c r="B1115" s="309"/>
      <c r="D1115" s="9"/>
      <c r="E1115" s="16"/>
      <c r="F1115" s="9"/>
      <c r="G1115" s="65"/>
      <c r="H1115" s="9"/>
    </row>
    <row r="1116" spans="1:8" ht="30" customHeight="1">
      <c r="A1116" s="8"/>
      <c r="B1116" s="309"/>
      <c r="D1116" s="9"/>
      <c r="E1116" s="16"/>
      <c r="F1116" s="9"/>
      <c r="G1116" s="65"/>
      <c r="H1116" s="9"/>
    </row>
    <row r="1117" spans="1:8" ht="30" customHeight="1">
      <c r="A1117" s="8"/>
      <c r="B1117" s="309"/>
      <c r="D1117" s="9"/>
      <c r="E1117" s="16"/>
      <c r="F1117" s="9"/>
      <c r="G1117" s="65"/>
      <c r="H1117" s="9"/>
    </row>
    <row r="1118" spans="1:8" ht="30" customHeight="1">
      <c r="A1118" s="8"/>
      <c r="B1118" s="309"/>
      <c r="D1118" s="9"/>
      <c r="E1118" s="16"/>
      <c r="F1118" s="9"/>
      <c r="G1118" s="65"/>
      <c r="H1118" s="9"/>
    </row>
    <row r="1119" spans="1:8" ht="30" customHeight="1">
      <c r="A1119" s="8"/>
      <c r="B1119" s="309"/>
      <c r="D1119" s="9"/>
      <c r="E1119" s="16"/>
      <c r="F1119" s="9"/>
      <c r="G1119" s="65"/>
      <c r="H1119" s="9"/>
    </row>
    <row r="1120" spans="1:8" ht="30" customHeight="1">
      <c r="A1120" s="8"/>
      <c r="B1120" s="309"/>
      <c r="D1120" s="9"/>
      <c r="E1120" s="16"/>
      <c r="F1120" s="9"/>
      <c r="G1120" s="65"/>
      <c r="H1120" s="9"/>
    </row>
    <row r="1121" spans="1:8" ht="30" customHeight="1">
      <c r="A1121" s="8"/>
      <c r="B1121" s="309"/>
      <c r="D1121" s="9"/>
      <c r="E1121" s="16"/>
      <c r="F1121" s="9"/>
      <c r="G1121" s="65"/>
      <c r="H1121" s="9"/>
    </row>
    <row r="1122" spans="1:8" ht="30" customHeight="1">
      <c r="A1122" s="8"/>
      <c r="B1122" s="309"/>
      <c r="D1122" s="9"/>
      <c r="E1122" s="16"/>
      <c r="F1122" s="9"/>
      <c r="G1122" s="65"/>
      <c r="H1122" s="9"/>
    </row>
    <row r="1123" spans="1:8" ht="30" customHeight="1">
      <c r="A1123" s="8"/>
      <c r="B1123" s="309"/>
      <c r="D1123" s="9"/>
      <c r="E1123" s="16"/>
      <c r="F1123" s="9"/>
      <c r="G1123" s="65"/>
      <c r="H1123" s="9"/>
    </row>
    <row r="1124" spans="1:8" ht="30" customHeight="1">
      <c r="A1124" s="8"/>
      <c r="B1124" s="309"/>
      <c r="D1124" s="9"/>
      <c r="E1124" s="16"/>
      <c r="F1124" s="9"/>
      <c r="G1124" s="65"/>
      <c r="H1124" s="9"/>
    </row>
    <row r="1125" spans="1:8" ht="30" customHeight="1">
      <c r="A1125" s="8"/>
      <c r="B1125" s="309"/>
      <c r="D1125" s="9"/>
      <c r="E1125" s="16"/>
      <c r="F1125" s="9"/>
      <c r="G1125" s="65"/>
      <c r="H1125" s="9"/>
    </row>
    <row r="1126" spans="1:8" ht="30" customHeight="1">
      <c r="A1126" s="8"/>
      <c r="B1126" s="309"/>
      <c r="D1126" s="9"/>
      <c r="E1126" s="16"/>
      <c r="F1126" s="9"/>
      <c r="G1126" s="65"/>
      <c r="H1126" s="9"/>
    </row>
    <row r="1127" spans="1:8" ht="30" customHeight="1">
      <c r="A1127" s="8"/>
      <c r="B1127" s="309"/>
      <c r="D1127" s="9"/>
      <c r="E1127" s="16"/>
      <c r="F1127" s="9"/>
      <c r="G1127" s="65"/>
      <c r="H1127" s="9"/>
    </row>
    <row r="1128" spans="1:8" ht="30" customHeight="1">
      <c r="A1128" s="8"/>
      <c r="B1128" s="309"/>
      <c r="D1128" s="9"/>
      <c r="E1128" s="16"/>
      <c r="F1128" s="9"/>
      <c r="G1128" s="65"/>
      <c r="H1128" s="9"/>
    </row>
    <row r="1129" spans="1:8" ht="30" customHeight="1">
      <c r="A1129" s="8"/>
      <c r="B1129" s="309"/>
      <c r="D1129" s="9"/>
      <c r="E1129" s="16"/>
      <c r="F1129" s="9"/>
      <c r="G1129" s="65"/>
      <c r="H1129" s="9"/>
    </row>
    <row r="1130" spans="1:8" ht="30" customHeight="1">
      <c r="A1130" s="8"/>
      <c r="B1130" s="309"/>
      <c r="D1130" s="9"/>
      <c r="E1130" s="16"/>
      <c r="F1130" s="9"/>
      <c r="G1130" s="65"/>
      <c r="H1130" s="9"/>
    </row>
    <row r="1131" spans="1:8" ht="30" customHeight="1">
      <c r="A1131" s="8"/>
      <c r="B1131" s="309"/>
      <c r="D1131" s="9"/>
      <c r="E1131" s="16"/>
      <c r="F1131" s="9"/>
      <c r="G1131" s="65"/>
      <c r="H1131" s="9"/>
    </row>
    <row r="1132" spans="1:8" ht="30" customHeight="1">
      <c r="A1132" s="8"/>
      <c r="B1132" s="309"/>
      <c r="D1132" s="9"/>
      <c r="E1132" s="16"/>
      <c r="F1132" s="9"/>
      <c r="G1132" s="65"/>
      <c r="H1132" s="9"/>
    </row>
    <row r="1133" spans="1:8" ht="30" customHeight="1">
      <c r="A1133" s="8"/>
      <c r="B1133" s="309"/>
      <c r="D1133" s="9"/>
      <c r="E1133" s="16"/>
      <c r="F1133" s="9"/>
      <c r="G1133" s="65"/>
      <c r="H1133" s="9"/>
    </row>
    <row r="1134" spans="1:8" ht="30" customHeight="1">
      <c r="A1134" s="8"/>
      <c r="B1134" s="309"/>
      <c r="D1134" s="9"/>
      <c r="E1134" s="16"/>
      <c r="F1134" s="9"/>
      <c r="G1134" s="65"/>
      <c r="H1134" s="9"/>
    </row>
    <row r="1135" spans="1:8" ht="30" customHeight="1">
      <c r="A1135" s="8"/>
      <c r="B1135" s="309"/>
      <c r="D1135" s="9"/>
      <c r="E1135" s="16"/>
      <c r="F1135" s="9"/>
      <c r="G1135" s="65"/>
      <c r="H1135" s="9"/>
    </row>
    <row r="1136" spans="1:8" ht="30" customHeight="1">
      <c r="A1136" s="8"/>
      <c r="B1136" s="309"/>
      <c r="D1136" s="9"/>
      <c r="E1136" s="16"/>
      <c r="F1136" s="9"/>
      <c r="G1136" s="65"/>
      <c r="H1136" s="9"/>
    </row>
    <row r="1137" spans="1:8" ht="30" customHeight="1">
      <c r="A1137" s="8"/>
      <c r="B1137" s="309"/>
      <c r="D1137" s="9"/>
      <c r="E1137" s="16"/>
      <c r="F1137" s="9"/>
      <c r="G1137" s="65"/>
      <c r="H1137" s="9"/>
    </row>
    <row r="1138" spans="1:8" ht="30" customHeight="1">
      <c r="A1138" s="8"/>
      <c r="B1138" s="309"/>
      <c r="D1138" s="9"/>
      <c r="E1138" s="16"/>
      <c r="F1138" s="9"/>
      <c r="G1138" s="65"/>
      <c r="H1138" s="9"/>
    </row>
    <row r="1139" spans="1:8" ht="30" customHeight="1">
      <c r="A1139" s="8"/>
      <c r="B1139" s="309"/>
      <c r="D1139" s="9"/>
      <c r="E1139" s="16"/>
      <c r="F1139" s="9"/>
      <c r="G1139" s="65"/>
      <c r="H1139" s="9"/>
    </row>
    <row r="1140" spans="1:8" ht="30" customHeight="1">
      <c r="A1140" s="8"/>
      <c r="B1140" s="309"/>
      <c r="D1140" s="9"/>
      <c r="E1140" s="16"/>
      <c r="F1140" s="9"/>
      <c r="G1140" s="65"/>
      <c r="H1140" s="9"/>
    </row>
    <row r="1141" spans="1:8" ht="30" customHeight="1">
      <c r="A1141" s="8"/>
      <c r="B1141" s="309"/>
      <c r="D1141" s="9"/>
      <c r="E1141" s="16"/>
      <c r="F1141" s="9"/>
      <c r="G1141" s="65"/>
      <c r="H1141" s="9"/>
    </row>
    <row r="1142" spans="1:8" ht="30" customHeight="1">
      <c r="A1142" s="8"/>
      <c r="B1142" s="309"/>
      <c r="D1142" s="9"/>
      <c r="E1142" s="16"/>
      <c r="F1142" s="9"/>
      <c r="G1142" s="65"/>
      <c r="H1142" s="9"/>
    </row>
    <row r="1143" spans="1:8" ht="30" customHeight="1">
      <c r="A1143" s="8"/>
      <c r="B1143" s="309"/>
      <c r="D1143" s="9"/>
      <c r="E1143" s="16"/>
      <c r="F1143" s="9"/>
      <c r="G1143" s="65"/>
      <c r="H1143" s="9"/>
    </row>
    <row r="1144" spans="1:8" ht="30" customHeight="1">
      <c r="A1144" s="8"/>
      <c r="B1144" s="309"/>
      <c r="D1144" s="9"/>
      <c r="E1144" s="16"/>
      <c r="F1144" s="9"/>
      <c r="G1144" s="65"/>
      <c r="H1144" s="9"/>
    </row>
    <row r="1145" spans="1:8" ht="30" customHeight="1">
      <c r="A1145" s="8"/>
      <c r="B1145" s="309"/>
      <c r="D1145" s="9"/>
      <c r="E1145" s="16"/>
      <c r="F1145" s="9"/>
      <c r="G1145" s="65"/>
      <c r="H1145" s="9"/>
    </row>
    <row r="1146" spans="1:8" ht="30" customHeight="1">
      <c r="A1146" s="8"/>
      <c r="B1146" s="309"/>
      <c r="D1146" s="9"/>
      <c r="E1146" s="16"/>
      <c r="F1146" s="9"/>
      <c r="G1146" s="65"/>
      <c r="H1146" s="9"/>
    </row>
    <row r="1147" spans="1:8" ht="30" customHeight="1">
      <c r="A1147" s="8"/>
      <c r="B1147" s="309"/>
      <c r="D1147" s="9"/>
      <c r="E1147" s="16"/>
      <c r="F1147" s="9"/>
      <c r="G1147" s="65"/>
      <c r="H1147" s="9"/>
    </row>
    <row r="1148" spans="1:8" ht="30" customHeight="1">
      <c r="A1148" s="8"/>
      <c r="B1148" s="309"/>
      <c r="D1148" s="9"/>
      <c r="E1148" s="16"/>
      <c r="F1148" s="9"/>
      <c r="G1148" s="65"/>
      <c r="H1148" s="9"/>
    </row>
    <row r="1149" spans="1:8" ht="30" customHeight="1">
      <c r="A1149" s="8"/>
      <c r="B1149" s="309"/>
      <c r="D1149" s="9"/>
      <c r="E1149" s="16"/>
      <c r="F1149" s="9"/>
      <c r="G1149" s="65"/>
      <c r="H1149" s="9"/>
    </row>
    <row r="1150" spans="1:8" ht="30" customHeight="1">
      <c r="A1150" s="8"/>
      <c r="B1150" s="309"/>
      <c r="D1150" s="9"/>
      <c r="E1150" s="16"/>
      <c r="F1150" s="9"/>
      <c r="G1150" s="65"/>
      <c r="H1150" s="9"/>
    </row>
    <row r="1151" spans="1:8" ht="30" customHeight="1">
      <c r="A1151" s="8"/>
      <c r="B1151" s="309"/>
      <c r="D1151" s="9"/>
      <c r="E1151" s="16"/>
      <c r="F1151" s="9"/>
      <c r="G1151" s="65"/>
      <c r="H1151" s="9"/>
    </row>
    <row r="1152" spans="1:8" ht="30" customHeight="1">
      <c r="A1152" s="8"/>
      <c r="B1152" s="309"/>
      <c r="D1152" s="9"/>
      <c r="E1152" s="16"/>
      <c r="F1152" s="9"/>
      <c r="G1152" s="65"/>
      <c r="H1152" s="9"/>
    </row>
    <row r="1153" spans="1:8" ht="30" customHeight="1">
      <c r="A1153" s="8"/>
      <c r="B1153" s="309"/>
      <c r="D1153" s="9"/>
      <c r="E1153" s="16"/>
      <c r="F1153" s="9"/>
      <c r="G1153" s="65"/>
      <c r="H1153" s="9"/>
    </row>
    <row r="1154" spans="1:8" ht="30" customHeight="1">
      <c r="A1154" s="8"/>
      <c r="B1154" s="309"/>
      <c r="D1154" s="9"/>
      <c r="E1154" s="16"/>
      <c r="F1154" s="9"/>
      <c r="G1154" s="65"/>
      <c r="H1154" s="9"/>
    </row>
    <row r="1155" spans="1:8" ht="30" customHeight="1">
      <c r="A1155" s="8"/>
      <c r="B1155" s="309"/>
      <c r="D1155" s="9"/>
      <c r="E1155" s="16"/>
      <c r="F1155" s="9"/>
      <c r="G1155" s="65"/>
      <c r="H1155" s="9"/>
    </row>
    <row r="1156" spans="1:8" ht="30" customHeight="1">
      <c r="A1156" s="8"/>
      <c r="B1156" s="309"/>
      <c r="D1156" s="9"/>
      <c r="E1156" s="16"/>
      <c r="F1156" s="9"/>
      <c r="G1156" s="65"/>
      <c r="H1156" s="9"/>
    </row>
    <row r="1157" spans="1:8" ht="30" customHeight="1">
      <c r="A1157" s="8"/>
      <c r="B1157" s="309"/>
      <c r="D1157" s="9"/>
      <c r="E1157" s="16"/>
      <c r="F1157" s="9"/>
      <c r="G1157" s="65"/>
      <c r="H1157" s="9"/>
    </row>
    <row r="1158" spans="1:8" ht="30" customHeight="1">
      <c r="A1158" s="8"/>
      <c r="B1158" s="309"/>
      <c r="D1158" s="9"/>
      <c r="E1158" s="16"/>
      <c r="F1158" s="9"/>
      <c r="G1158" s="65"/>
      <c r="H1158" s="9"/>
    </row>
    <row r="1159" spans="1:8" ht="30" customHeight="1">
      <c r="A1159" s="8"/>
      <c r="B1159" s="309"/>
      <c r="D1159" s="9"/>
      <c r="E1159" s="16"/>
      <c r="F1159" s="9"/>
      <c r="G1159" s="65"/>
      <c r="H1159" s="9"/>
    </row>
    <row r="1160" spans="1:8" ht="30" customHeight="1">
      <c r="A1160" s="8"/>
      <c r="B1160" s="309"/>
      <c r="D1160" s="9"/>
      <c r="E1160" s="16"/>
      <c r="F1160" s="9"/>
      <c r="G1160" s="65"/>
      <c r="H1160" s="9"/>
    </row>
    <row r="1161" spans="1:8" ht="30" customHeight="1">
      <c r="A1161" s="8"/>
      <c r="B1161" s="309"/>
      <c r="D1161" s="9"/>
      <c r="E1161" s="16"/>
      <c r="F1161" s="9"/>
      <c r="G1161" s="65"/>
      <c r="H1161" s="9"/>
    </row>
    <row r="1162" spans="1:8" ht="30" customHeight="1">
      <c r="A1162" s="8"/>
      <c r="B1162" s="309"/>
      <c r="D1162" s="9"/>
      <c r="E1162" s="16"/>
      <c r="F1162" s="9"/>
      <c r="G1162" s="65"/>
      <c r="H1162" s="9"/>
    </row>
    <row r="1163" spans="1:8" ht="30" customHeight="1">
      <c r="A1163" s="8"/>
      <c r="B1163" s="309"/>
      <c r="D1163" s="9"/>
      <c r="E1163" s="16"/>
      <c r="F1163" s="9"/>
      <c r="G1163" s="65"/>
      <c r="H1163" s="9"/>
    </row>
    <row r="1164" spans="1:8" ht="30" customHeight="1">
      <c r="A1164" s="8"/>
      <c r="B1164" s="309"/>
      <c r="D1164" s="9"/>
      <c r="E1164" s="16"/>
      <c r="F1164" s="9"/>
      <c r="G1164" s="65"/>
      <c r="H1164" s="9"/>
    </row>
    <row r="1165" spans="1:8" ht="30" customHeight="1">
      <c r="A1165" s="8"/>
      <c r="B1165" s="309"/>
      <c r="D1165" s="9"/>
      <c r="E1165" s="16"/>
      <c r="F1165" s="9"/>
      <c r="G1165" s="65"/>
      <c r="H1165" s="9"/>
    </row>
    <row r="1166" spans="1:8" ht="30" customHeight="1">
      <c r="A1166" s="8"/>
      <c r="B1166" s="309"/>
      <c r="D1166" s="9"/>
      <c r="E1166" s="16"/>
      <c r="F1166" s="9"/>
      <c r="G1166" s="65"/>
      <c r="H1166" s="9"/>
    </row>
    <row r="1167" spans="1:8" ht="30" customHeight="1">
      <c r="A1167" s="8"/>
      <c r="B1167" s="309"/>
      <c r="D1167" s="9"/>
      <c r="E1167" s="16"/>
      <c r="F1167" s="9"/>
      <c r="G1167" s="65"/>
      <c r="H1167" s="9"/>
    </row>
    <row r="1168" spans="1:8" ht="30" customHeight="1">
      <c r="A1168" s="8"/>
      <c r="B1168" s="309"/>
      <c r="D1168" s="9"/>
      <c r="E1168" s="16"/>
      <c r="F1168" s="9"/>
      <c r="G1168" s="65"/>
      <c r="H1168" s="9"/>
    </row>
    <row r="1169" spans="1:8" ht="30" customHeight="1">
      <c r="A1169" s="8"/>
      <c r="B1169" s="309"/>
      <c r="D1169" s="9"/>
      <c r="E1169" s="16"/>
      <c r="F1169" s="9"/>
      <c r="G1169" s="65"/>
      <c r="H1169" s="9"/>
    </row>
    <row r="1170" spans="1:8" ht="30" customHeight="1">
      <c r="A1170" s="8"/>
      <c r="B1170" s="309"/>
      <c r="D1170" s="9"/>
      <c r="E1170" s="16"/>
      <c r="F1170" s="9"/>
      <c r="G1170" s="65"/>
      <c r="H1170" s="9"/>
    </row>
    <row r="1171" spans="1:8" ht="30" customHeight="1">
      <c r="A1171" s="8"/>
      <c r="B1171" s="309"/>
      <c r="D1171" s="9"/>
      <c r="E1171" s="16"/>
      <c r="F1171" s="9"/>
      <c r="G1171" s="65"/>
      <c r="H1171" s="9"/>
    </row>
    <row r="1172" spans="1:8" ht="30" customHeight="1">
      <c r="A1172" s="8"/>
      <c r="B1172" s="309"/>
      <c r="D1172" s="9"/>
      <c r="E1172" s="16"/>
      <c r="F1172" s="9"/>
      <c r="G1172" s="65"/>
      <c r="H1172" s="9"/>
    </row>
    <row r="1173" spans="1:8" ht="30" customHeight="1">
      <c r="A1173" s="8"/>
      <c r="B1173" s="309"/>
      <c r="D1173" s="9"/>
      <c r="E1173" s="16"/>
      <c r="F1173" s="9"/>
      <c r="G1173" s="65"/>
      <c r="H1173" s="9"/>
    </row>
    <row r="1174" spans="1:8" ht="30" customHeight="1">
      <c r="A1174" s="8"/>
      <c r="B1174" s="309"/>
      <c r="D1174" s="9"/>
      <c r="E1174" s="16"/>
      <c r="F1174" s="9"/>
      <c r="G1174" s="65"/>
      <c r="H1174" s="9"/>
    </row>
    <row r="1175" spans="1:8" ht="30" customHeight="1">
      <c r="A1175" s="8"/>
      <c r="B1175" s="309"/>
      <c r="D1175" s="9"/>
      <c r="E1175" s="16"/>
      <c r="F1175" s="9"/>
      <c r="G1175" s="65"/>
      <c r="H1175" s="9"/>
    </row>
    <row r="1176" spans="1:8" ht="30" customHeight="1">
      <c r="A1176" s="8"/>
      <c r="B1176" s="309"/>
      <c r="D1176" s="9"/>
      <c r="E1176" s="16"/>
      <c r="F1176" s="9"/>
      <c r="G1176" s="65"/>
      <c r="H1176" s="9"/>
    </row>
    <row r="1177" spans="1:8" ht="30" customHeight="1">
      <c r="A1177" s="8"/>
      <c r="B1177" s="309"/>
      <c r="D1177" s="9"/>
      <c r="E1177" s="16"/>
      <c r="F1177" s="9"/>
      <c r="G1177" s="65"/>
      <c r="H1177" s="9"/>
    </row>
    <row r="1178" spans="1:8" ht="30" customHeight="1">
      <c r="A1178" s="8"/>
      <c r="B1178" s="309"/>
      <c r="D1178" s="9"/>
      <c r="E1178" s="16"/>
      <c r="F1178" s="9"/>
      <c r="G1178" s="65"/>
      <c r="H1178" s="9"/>
    </row>
    <row r="1179" spans="1:8" ht="30" customHeight="1">
      <c r="A1179" s="8"/>
      <c r="B1179" s="309"/>
      <c r="D1179" s="9"/>
      <c r="E1179" s="16"/>
      <c r="F1179" s="9"/>
      <c r="G1179" s="65"/>
      <c r="H1179" s="9"/>
    </row>
    <row r="1180" spans="1:8" ht="30" customHeight="1">
      <c r="A1180" s="8"/>
      <c r="B1180" s="309"/>
      <c r="D1180" s="9"/>
      <c r="E1180" s="16"/>
      <c r="F1180" s="9"/>
      <c r="G1180" s="65"/>
      <c r="H1180" s="9"/>
    </row>
    <row r="1181" spans="1:8" ht="30" customHeight="1">
      <c r="A1181" s="8"/>
      <c r="B1181" s="309"/>
      <c r="D1181" s="9"/>
      <c r="E1181" s="16"/>
      <c r="F1181" s="9"/>
      <c r="G1181" s="65"/>
      <c r="H1181" s="9"/>
    </row>
    <row r="1182" spans="1:8" ht="30" customHeight="1">
      <c r="A1182" s="8"/>
      <c r="B1182" s="309"/>
      <c r="D1182" s="9"/>
      <c r="E1182" s="16"/>
      <c r="F1182" s="9"/>
      <c r="G1182" s="65"/>
      <c r="H1182" s="9"/>
    </row>
    <row r="1183" spans="1:8" ht="30" customHeight="1">
      <c r="A1183" s="8"/>
      <c r="B1183" s="309"/>
      <c r="D1183" s="9"/>
      <c r="E1183" s="16"/>
      <c r="F1183" s="9"/>
      <c r="G1183" s="65"/>
      <c r="H1183" s="9"/>
    </row>
    <row r="1184" spans="1:8" ht="30" customHeight="1">
      <c r="A1184" s="8"/>
      <c r="B1184" s="309"/>
      <c r="D1184" s="9"/>
      <c r="E1184" s="16"/>
      <c r="F1184" s="9"/>
      <c r="G1184" s="65"/>
      <c r="H1184" s="9"/>
    </row>
    <row r="1185" spans="1:8" ht="30" customHeight="1">
      <c r="A1185" s="8"/>
      <c r="B1185" s="309"/>
      <c r="D1185" s="9"/>
      <c r="E1185" s="16"/>
      <c r="F1185" s="9"/>
      <c r="G1185" s="65"/>
      <c r="H1185" s="9"/>
    </row>
    <row r="1186" spans="1:8" ht="30" customHeight="1">
      <c r="A1186" s="8"/>
      <c r="B1186" s="309"/>
      <c r="D1186" s="9"/>
      <c r="E1186" s="16"/>
      <c r="F1186" s="9"/>
      <c r="G1186" s="65"/>
      <c r="H1186" s="9"/>
    </row>
    <row r="1187" spans="1:8" ht="30" customHeight="1">
      <c r="A1187" s="8"/>
      <c r="B1187" s="309"/>
      <c r="D1187" s="9"/>
      <c r="E1187" s="16"/>
      <c r="F1187" s="9"/>
      <c r="G1187" s="65"/>
      <c r="H1187" s="9"/>
    </row>
    <row r="1188" spans="1:8" ht="30" customHeight="1">
      <c r="A1188" s="8"/>
      <c r="B1188" s="309"/>
      <c r="D1188" s="9"/>
      <c r="E1188" s="16"/>
      <c r="F1188" s="9"/>
      <c r="G1188" s="65"/>
      <c r="H1188" s="9"/>
    </row>
    <row r="1189" spans="1:8" ht="30" customHeight="1">
      <c r="A1189" s="8"/>
      <c r="B1189" s="309"/>
      <c r="D1189" s="9"/>
      <c r="E1189" s="16"/>
      <c r="F1189" s="9"/>
      <c r="G1189" s="65"/>
      <c r="H1189" s="9"/>
    </row>
    <row r="1190" spans="1:8" ht="30" customHeight="1">
      <c r="A1190" s="8"/>
      <c r="B1190" s="309"/>
      <c r="D1190" s="9"/>
      <c r="E1190" s="16"/>
      <c r="F1190" s="9"/>
      <c r="G1190" s="65"/>
      <c r="H1190" s="9"/>
    </row>
    <row r="1191" spans="1:8" ht="30" customHeight="1">
      <c r="A1191" s="8"/>
      <c r="B1191" s="309"/>
      <c r="D1191" s="9"/>
      <c r="E1191" s="16"/>
      <c r="F1191" s="9"/>
      <c r="G1191" s="65"/>
      <c r="H1191" s="9"/>
    </row>
    <row r="1192" spans="1:8" ht="30" customHeight="1">
      <c r="A1192" s="8"/>
      <c r="B1192" s="309"/>
      <c r="D1192" s="9"/>
      <c r="E1192" s="16"/>
      <c r="F1192" s="9"/>
      <c r="G1192" s="65"/>
      <c r="H1192" s="9"/>
    </row>
    <row r="1193" spans="1:8" ht="30" customHeight="1">
      <c r="A1193" s="8"/>
      <c r="B1193" s="309"/>
      <c r="D1193" s="9"/>
      <c r="E1193" s="16"/>
      <c r="F1193" s="9"/>
      <c r="G1193" s="65"/>
      <c r="H1193" s="9"/>
    </row>
    <row r="1194" spans="1:8" ht="30" customHeight="1">
      <c r="A1194" s="8"/>
      <c r="B1194" s="309"/>
      <c r="D1194" s="9"/>
      <c r="E1194" s="16"/>
      <c r="F1194" s="9"/>
      <c r="G1194" s="65"/>
      <c r="H1194" s="9"/>
    </row>
    <row r="1195" spans="1:8" ht="30" customHeight="1">
      <c r="A1195" s="8"/>
      <c r="B1195" s="309"/>
      <c r="D1195" s="9"/>
      <c r="E1195" s="16"/>
      <c r="F1195" s="9"/>
      <c r="G1195" s="65"/>
      <c r="H1195" s="9"/>
    </row>
    <row r="1196" spans="1:8" ht="30" customHeight="1">
      <c r="A1196" s="8"/>
      <c r="B1196" s="309"/>
      <c r="D1196" s="9"/>
      <c r="E1196" s="16"/>
      <c r="F1196" s="9"/>
      <c r="G1196" s="65"/>
      <c r="H1196" s="9"/>
    </row>
    <row r="1197" spans="1:8" ht="30" customHeight="1">
      <c r="A1197" s="8"/>
      <c r="B1197" s="309"/>
      <c r="D1197" s="9"/>
      <c r="E1197" s="16"/>
      <c r="F1197" s="9"/>
      <c r="G1197" s="65"/>
      <c r="H1197" s="9"/>
    </row>
    <row r="1198" spans="1:8" ht="30" customHeight="1">
      <c r="A1198" s="8"/>
      <c r="B1198" s="309"/>
      <c r="D1198" s="9"/>
      <c r="E1198" s="16"/>
      <c r="F1198" s="9"/>
      <c r="G1198" s="65"/>
      <c r="H1198" s="9"/>
    </row>
    <row r="1199" spans="1:8" ht="30" customHeight="1">
      <c r="A1199" s="8"/>
      <c r="B1199" s="309"/>
      <c r="D1199" s="9"/>
      <c r="E1199" s="16"/>
      <c r="F1199" s="9"/>
      <c r="G1199" s="65"/>
      <c r="H1199" s="9"/>
    </row>
    <row r="1200" spans="1:8" ht="30" customHeight="1">
      <c r="A1200" s="8"/>
      <c r="B1200" s="309"/>
      <c r="D1200" s="9"/>
      <c r="E1200" s="16"/>
      <c r="F1200" s="9"/>
      <c r="G1200" s="65"/>
      <c r="H1200" s="9"/>
    </row>
    <row r="1201" spans="1:8" ht="30" customHeight="1">
      <c r="A1201" s="8"/>
      <c r="B1201" s="309"/>
      <c r="D1201" s="9"/>
      <c r="E1201" s="16"/>
      <c r="F1201" s="9"/>
      <c r="G1201" s="65"/>
      <c r="H1201" s="9"/>
    </row>
    <row r="1202" spans="1:8" ht="30" customHeight="1">
      <c r="A1202" s="8"/>
      <c r="B1202" s="309"/>
      <c r="D1202" s="9"/>
      <c r="E1202" s="16"/>
      <c r="F1202" s="9"/>
      <c r="G1202" s="65"/>
      <c r="H1202" s="9"/>
    </row>
    <row r="1203" spans="1:8" ht="30" customHeight="1">
      <c r="A1203" s="8"/>
      <c r="B1203" s="309"/>
      <c r="D1203" s="9"/>
      <c r="E1203" s="16"/>
      <c r="F1203" s="9"/>
      <c r="G1203" s="65"/>
      <c r="H1203" s="9"/>
    </row>
    <row r="1204" spans="1:8" ht="30" customHeight="1">
      <c r="A1204" s="8"/>
      <c r="B1204" s="309"/>
      <c r="D1204" s="9"/>
      <c r="E1204" s="16"/>
      <c r="F1204" s="9"/>
      <c r="G1204" s="65"/>
      <c r="H1204" s="9"/>
    </row>
    <row r="1205" spans="1:8" ht="30" customHeight="1">
      <c r="A1205" s="8"/>
      <c r="B1205" s="309"/>
      <c r="D1205" s="9"/>
      <c r="E1205" s="16"/>
      <c r="F1205" s="9"/>
      <c r="G1205" s="65"/>
      <c r="H1205" s="9"/>
    </row>
    <row r="1206" spans="1:8" ht="30" customHeight="1">
      <c r="A1206" s="8"/>
      <c r="B1206" s="309"/>
      <c r="D1206" s="9"/>
      <c r="E1206" s="16"/>
      <c r="F1206" s="9"/>
      <c r="G1206" s="65"/>
      <c r="H1206" s="9"/>
    </row>
    <row r="1207" spans="1:8" ht="30" customHeight="1">
      <c r="A1207" s="8"/>
      <c r="B1207" s="309"/>
      <c r="D1207" s="9"/>
      <c r="E1207" s="16"/>
      <c r="F1207" s="9"/>
      <c r="G1207" s="65"/>
      <c r="H1207" s="9"/>
    </row>
    <row r="1208" spans="1:8" ht="30" customHeight="1">
      <c r="A1208" s="8"/>
      <c r="B1208" s="309"/>
      <c r="D1208" s="9"/>
      <c r="E1208" s="16"/>
      <c r="F1208" s="9"/>
      <c r="G1208" s="65"/>
      <c r="H1208" s="9"/>
    </row>
    <row r="1209" spans="1:8" ht="30" customHeight="1">
      <c r="A1209" s="8"/>
      <c r="B1209" s="309"/>
      <c r="D1209" s="9"/>
      <c r="E1209" s="16"/>
      <c r="F1209" s="9"/>
      <c r="G1209" s="65"/>
      <c r="H1209" s="9"/>
    </row>
    <row r="1210" spans="1:8" ht="30" customHeight="1">
      <c r="A1210" s="8"/>
      <c r="B1210" s="309"/>
      <c r="D1210" s="9"/>
      <c r="E1210" s="16"/>
      <c r="F1210" s="9"/>
      <c r="G1210" s="65"/>
      <c r="H1210" s="9"/>
    </row>
    <row r="1211" spans="1:8" ht="30" customHeight="1">
      <c r="A1211" s="8"/>
      <c r="B1211" s="309"/>
      <c r="D1211" s="9"/>
      <c r="E1211" s="16"/>
      <c r="F1211" s="9"/>
      <c r="G1211" s="65"/>
      <c r="H1211" s="9"/>
    </row>
    <row r="1212" spans="1:8" ht="30" customHeight="1">
      <c r="A1212" s="8"/>
      <c r="B1212" s="309"/>
      <c r="D1212" s="9"/>
      <c r="E1212" s="16"/>
      <c r="F1212" s="9"/>
      <c r="G1212" s="65"/>
      <c r="H1212" s="9"/>
    </row>
    <row r="1213" spans="1:8" ht="30" customHeight="1">
      <c r="A1213" s="8"/>
      <c r="B1213" s="309"/>
      <c r="D1213" s="9"/>
      <c r="E1213" s="16"/>
      <c r="F1213" s="9"/>
      <c r="G1213" s="65"/>
      <c r="H1213" s="9"/>
    </row>
    <row r="1214" spans="1:8" ht="30" customHeight="1">
      <c r="A1214" s="8"/>
      <c r="B1214" s="309"/>
      <c r="D1214" s="9"/>
      <c r="E1214" s="16"/>
      <c r="F1214" s="9"/>
      <c r="G1214" s="65"/>
      <c r="H1214" s="9"/>
    </row>
    <row r="1215" spans="1:8" ht="30" customHeight="1">
      <c r="A1215" s="8"/>
      <c r="B1215" s="309"/>
      <c r="D1215" s="9"/>
      <c r="E1215" s="16"/>
      <c r="F1215" s="9"/>
      <c r="G1215" s="65"/>
      <c r="H1215" s="9"/>
    </row>
    <row r="1216" spans="1:8" ht="30" customHeight="1">
      <c r="A1216" s="8"/>
      <c r="B1216" s="309"/>
      <c r="D1216" s="9"/>
      <c r="E1216" s="16"/>
      <c r="F1216" s="9"/>
      <c r="G1216" s="65"/>
      <c r="H1216" s="9"/>
    </row>
    <row r="1217" spans="1:8" ht="30" customHeight="1">
      <c r="A1217" s="8"/>
      <c r="B1217" s="309"/>
      <c r="D1217" s="9"/>
      <c r="E1217" s="16"/>
      <c r="F1217" s="9"/>
      <c r="G1217" s="65"/>
      <c r="H1217" s="9"/>
    </row>
    <row r="1218" spans="1:8" ht="30" customHeight="1">
      <c r="A1218" s="8"/>
      <c r="B1218" s="309"/>
      <c r="D1218" s="9"/>
      <c r="E1218" s="16"/>
      <c r="F1218" s="9"/>
      <c r="G1218" s="65"/>
      <c r="H1218" s="9"/>
    </row>
    <row r="1219" spans="1:8" ht="30" customHeight="1">
      <c r="A1219" s="8"/>
      <c r="B1219" s="309"/>
      <c r="D1219" s="9"/>
      <c r="E1219" s="16"/>
      <c r="F1219" s="9"/>
      <c r="G1219" s="65"/>
      <c r="H1219" s="9"/>
    </row>
    <row r="1220" spans="1:8" ht="30" customHeight="1">
      <c r="A1220" s="8"/>
      <c r="B1220" s="309"/>
      <c r="D1220" s="9"/>
      <c r="E1220" s="16"/>
      <c r="F1220" s="9"/>
      <c r="G1220" s="65"/>
      <c r="H1220" s="9"/>
    </row>
    <row r="1221" spans="1:8" ht="30" customHeight="1">
      <c r="A1221" s="8"/>
      <c r="B1221" s="309"/>
      <c r="D1221" s="9"/>
      <c r="E1221" s="16"/>
      <c r="F1221" s="9"/>
      <c r="G1221" s="65"/>
      <c r="H1221" s="9"/>
    </row>
    <row r="1222" spans="1:8" ht="30" customHeight="1">
      <c r="A1222" s="8"/>
      <c r="B1222" s="309"/>
      <c r="D1222" s="9"/>
      <c r="E1222" s="16"/>
      <c r="F1222" s="9"/>
      <c r="G1222" s="65"/>
      <c r="H1222" s="9"/>
    </row>
    <row r="1223" spans="1:8" ht="30" customHeight="1">
      <c r="A1223" s="8"/>
      <c r="B1223" s="309"/>
      <c r="D1223" s="9"/>
      <c r="E1223" s="16"/>
      <c r="F1223" s="9"/>
      <c r="G1223" s="65"/>
      <c r="H1223" s="9"/>
    </row>
    <row r="1224" spans="1:8" ht="30" customHeight="1">
      <c r="A1224" s="8"/>
      <c r="B1224" s="309"/>
      <c r="D1224" s="9"/>
      <c r="E1224" s="16"/>
      <c r="F1224" s="9"/>
      <c r="G1224" s="65"/>
      <c r="H1224" s="9"/>
    </row>
    <row r="1225" spans="1:8" ht="30" customHeight="1">
      <c r="A1225" s="8"/>
      <c r="B1225" s="309"/>
      <c r="D1225" s="9"/>
      <c r="E1225" s="16"/>
      <c r="F1225" s="9"/>
      <c r="G1225" s="65"/>
      <c r="H1225" s="9"/>
    </row>
    <row r="1226" spans="1:8" ht="30" customHeight="1">
      <c r="A1226" s="8"/>
      <c r="B1226" s="309"/>
      <c r="D1226" s="9"/>
      <c r="E1226" s="16"/>
      <c r="F1226" s="9"/>
      <c r="G1226" s="65"/>
      <c r="H1226" s="9"/>
    </row>
    <row r="1227" spans="1:8" ht="30" customHeight="1">
      <c r="A1227" s="8"/>
      <c r="B1227" s="309"/>
      <c r="D1227" s="9"/>
      <c r="E1227" s="16"/>
      <c r="F1227" s="9"/>
      <c r="G1227" s="65"/>
      <c r="H1227" s="9"/>
    </row>
    <row r="1228" spans="1:8" ht="30" customHeight="1">
      <c r="A1228" s="8"/>
      <c r="B1228" s="309"/>
      <c r="D1228" s="9"/>
      <c r="E1228" s="16"/>
      <c r="F1228" s="9"/>
      <c r="G1228" s="65"/>
      <c r="H1228" s="9"/>
    </row>
    <row r="1229" spans="1:8" ht="30" customHeight="1">
      <c r="A1229" s="8"/>
      <c r="B1229" s="309"/>
      <c r="D1229" s="9"/>
      <c r="E1229" s="16"/>
      <c r="F1229" s="9"/>
      <c r="G1229" s="65"/>
      <c r="H1229" s="9"/>
    </row>
    <row r="1230" spans="1:8" ht="30" customHeight="1">
      <c r="A1230" s="8"/>
      <c r="B1230" s="309"/>
      <c r="D1230" s="9"/>
      <c r="E1230" s="16"/>
      <c r="F1230" s="9"/>
      <c r="G1230" s="65"/>
      <c r="H1230" s="9"/>
    </row>
    <row r="1231" spans="1:8" ht="30" customHeight="1">
      <c r="A1231" s="8"/>
      <c r="B1231" s="309"/>
      <c r="D1231" s="9"/>
      <c r="E1231" s="16"/>
      <c r="F1231" s="9"/>
      <c r="G1231" s="65"/>
      <c r="H1231" s="9"/>
    </row>
    <row r="1232" spans="1:8" ht="30" customHeight="1">
      <c r="A1232" s="8"/>
      <c r="B1232" s="309"/>
      <c r="D1232" s="9"/>
      <c r="E1232" s="16"/>
      <c r="F1232" s="9"/>
      <c r="G1232" s="65"/>
      <c r="H1232" s="9"/>
    </row>
    <row r="1233" spans="1:8" ht="30" customHeight="1">
      <c r="A1233" s="8"/>
      <c r="B1233" s="309"/>
      <c r="D1233" s="9"/>
      <c r="E1233" s="16"/>
      <c r="F1233" s="9"/>
      <c r="G1233" s="65"/>
      <c r="H1233" s="9"/>
    </row>
    <row r="1234" spans="1:8" ht="30" customHeight="1">
      <c r="A1234" s="8"/>
      <c r="B1234" s="309"/>
      <c r="D1234" s="9"/>
      <c r="E1234" s="16"/>
      <c r="F1234" s="9"/>
      <c r="G1234" s="65"/>
      <c r="H1234" s="9"/>
    </row>
    <row r="1235" spans="1:8" ht="30" customHeight="1">
      <c r="A1235" s="8"/>
      <c r="B1235" s="309"/>
      <c r="D1235" s="9"/>
      <c r="E1235" s="16"/>
      <c r="F1235" s="9"/>
      <c r="G1235" s="65"/>
      <c r="H1235" s="9"/>
    </row>
    <row r="1236" spans="1:8" ht="30" customHeight="1">
      <c r="A1236" s="8"/>
      <c r="B1236" s="309"/>
      <c r="D1236" s="9"/>
      <c r="E1236" s="16"/>
      <c r="F1236" s="9"/>
      <c r="G1236" s="65"/>
      <c r="H1236" s="9"/>
    </row>
    <row r="1237" spans="1:8" ht="30" customHeight="1">
      <c r="A1237" s="8"/>
      <c r="B1237" s="309"/>
      <c r="D1237" s="9"/>
      <c r="E1237" s="16"/>
      <c r="F1237" s="9"/>
      <c r="G1237" s="65"/>
      <c r="H1237" s="9"/>
    </row>
    <row r="1238" spans="1:8" ht="30" customHeight="1">
      <c r="A1238" s="8"/>
      <c r="B1238" s="309"/>
      <c r="D1238" s="9"/>
      <c r="E1238" s="16"/>
      <c r="F1238" s="9"/>
      <c r="G1238" s="65"/>
      <c r="H1238" s="9"/>
    </row>
    <row r="1239" spans="1:8" ht="30" customHeight="1">
      <c r="A1239" s="8"/>
      <c r="B1239" s="309"/>
      <c r="D1239" s="9"/>
      <c r="E1239" s="16"/>
      <c r="F1239" s="9"/>
      <c r="G1239" s="65"/>
      <c r="H1239" s="9"/>
    </row>
    <row r="1240" spans="1:8" ht="30" customHeight="1">
      <c r="A1240" s="8"/>
      <c r="B1240" s="309"/>
      <c r="D1240" s="9"/>
      <c r="E1240" s="16"/>
      <c r="F1240" s="9"/>
      <c r="G1240" s="65"/>
      <c r="H1240" s="9"/>
    </row>
    <row r="1241" spans="1:8" ht="30" customHeight="1">
      <c r="A1241" s="8"/>
      <c r="B1241" s="309"/>
      <c r="D1241" s="9"/>
      <c r="E1241" s="16"/>
      <c r="F1241" s="9"/>
      <c r="G1241" s="65"/>
      <c r="H1241" s="9"/>
    </row>
    <row r="1242" spans="1:8" ht="30" customHeight="1">
      <c r="A1242" s="8"/>
      <c r="B1242" s="309"/>
      <c r="D1242" s="9"/>
      <c r="E1242" s="16"/>
      <c r="F1242" s="9"/>
      <c r="G1242" s="65"/>
      <c r="H1242" s="9"/>
    </row>
    <row r="1243" spans="1:8" ht="30" customHeight="1">
      <c r="A1243" s="8"/>
      <c r="B1243" s="309"/>
      <c r="D1243" s="9"/>
      <c r="E1243" s="16"/>
      <c r="F1243" s="9"/>
      <c r="G1243" s="65"/>
      <c r="H1243" s="9"/>
    </row>
    <row r="1244" spans="1:8" ht="30" customHeight="1">
      <c r="A1244" s="8"/>
      <c r="B1244" s="309"/>
      <c r="D1244" s="9"/>
      <c r="E1244" s="16"/>
      <c r="F1244" s="9"/>
      <c r="G1244" s="65"/>
      <c r="H1244" s="9"/>
    </row>
    <row r="1245" spans="1:8" ht="30" customHeight="1">
      <c r="A1245" s="8"/>
      <c r="B1245" s="309"/>
      <c r="D1245" s="9"/>
      <c r="E1245" s="16"/>
      <c r="F1245" s="9"/>
      <c r="G1245" s="65"/>
      <c r="H1245" s="9"/>
    </row>
    <row r="1246" spans="1:8" ht="30" customHeight="1">
      <c r="A1246" s="8"/>
      <c r="B1246" s="309"/>
      <c r="D1246" s="9"/>
      <c r="E1246" s="16"/>
      <c r="F1246" s="9"/>
      <c r="G1246" s="65"/>
      <c r="H1246" s="9"/>
    </row>
    <row r="1247" spans="1:8" ht="30" customHeight="1">
      <c r="A1247" s="8"/>
      <c r="B1247" s="309"/>
      <c r="D1247" s="9"/>
      <c r="E1247" s="16"/>
      <c r="F1247" s="9"/>
      <c r="G1247" s="65"/>
      <c r="H1247" s="9"/>
    </row>
    <row r="1248" spans="1:8" ht="30" customHeight="1">
      <c r="A1248" s="8"/>
      <c r="B1248" s="309"/>
      <c r="D1248" s="9"/>
      <c r="E1248" s="16"/>
      <c r="F1248" s="9"/>
      <c r="G1248" s="65"/>
      <c r="H1248" s="9"/>
    </row>
    <row r="1249" spans="1:8" ht="30" customHeight="1">
      <c r="A1249" s="8"/>
      <c r="B1249" s="309"/>
      <c r="D1249" s="9"/>
      <c r="E1249" s="16"/>
      <c r="F1249" s="9"/>
      <c r="G1249" s="65"/>
      <c r="H1249" s="9"/>
    </row>
    <row r="1250" spans="1:8" ht="30" customHeight="1">
      <c r="A1250" s="8"/>
      <c r="B1250" s="309"/>
      <c r="D1250" s="9"/>
      <c r="E1250" s="16"/>
      <c r="F1250" s="9"/>
      <c r="G1250" s="65"/>
      <c r="H1250" s="9"/>
    </row>
    <row r="1251" spans="1:8" ht="30" customHeight="1">
      <c r="A1251" s="8"/>
      <c r="B1251" s="309"/>
      <c r="D1251" s="9"/>
      <c r="E1251" s="16"/>
      <c r="F1251" s="9"/>
      <c r="G1251" s="65"/>
      <c r="H1251" s="9"/>
    </row>
    <row r="1252" spans="1:8" ht="30" customHeight="1">
      <c r="A1252" s="8"/>
      <c r="B1252" s="309"/>
      <c r="D1252" s="9"/>
      <c r="E1252" s="16"/>
      <c r="F1252" s="9"/>
      <c r="G1252" s="65"/>
      <c r="H1252" s="9"/>
    </row>
    <row r="1253" spans="1:8" ht="30" customHeight="1">
      <c r="A1253" s="8"/>
      <c r="B1253" s="309"/>
      <c r="D1253" s="9"/>
      <c r="E1253" s="16"/>
      <c r="F1253" s="9"/>
      <c r="G1253" s="65"/>
      <c r="H1253" s="9"/>
    </row>
    <row r="1254" spans="1:8" ht="30" customHeight="1">
      <c r="A1254" s="8"/>
      <c r="B1254" s="309"/>
      <c r="D1254" s="9"/>
      <c r="E1254" s="16"/>
      <c r="F1254" s="9"/>
      <c r="G1254" s="65"/>
      <c r="H1254" s="9"/>
    </row>
    <row r="1255" spans="1:8" ht="30" customHeight="1">
      <c r="A1255" s="8"/>
      <c r="B1255" s="309"/>
      <c r="D1255" s="9"/>
      <c r="E1255" s="16"/>
      <c r="F1255" s="9"/>
      <c r="G1255" s="65"/>
      <c r="H1255" s="9"/>
    </row>
    <row r="1256" spans="1:8" ht="30" customHeight="1">
      <c r="A1256" s="8"/>
      <c r="B1256" s="309"/>
      <c r="D1256" s="9"/>
      <c r="E1256" s="16"/>
      <c r="F1256" s="9"/>
      <c r="G1256" s="65"/>
      <c r="H1256" s="9"/>
    </row>
    <row r="1257" spans="1:8" ht="30" customHeight="1">
      <c r="A1257" s="8"/>
      <c r="B1257" s="309"/>
      <c r="D1257" s="9"/>
      <c r="E1257" s="16"/>
      <c r="F1257" s="9"/>
      <c r="G1257" s="65"/>
      <c r="H1257" s="9"/>
    </row>
    <row r="1258" spans="1:8" ht="30" customHeight="1">
      <c r="A1258" s="8"/>
      <c r="B1258" s="309"/>
      <c r="D1258" s="9"/>
      <c r="E1258" s="16"/>
      <c r="F1258" s="9"/>
      <c r="G1258" s="65"/>
      <c r="H1258" s="9"/>
    </row>
    <row r="1259" spans="1:8" ht="30" customHeight="1">
      <c r="A1259" s="8"/>
      <c r="B1259" s="309"/>
      <c r="D1259" s="9"/>
      <c r="E1259" s="16"/>
      <c r="F1259" s="9"/>
      <c r="G1259" s="65"/>
      <c r="H1259" s="9"/>
    </row>
    <row r="1260" spans="1:8" ht="30" customHeight="1">
      <c r="A1260" s="8"/>
      <c r="B1260" s="309"/>
      <c r="D1260" s="9"/>
      <c r="E1260" s="16"/>
      <c r="F1260" s="9"/>
      <c r="G1260" s="65"/>
      <c r="H1260" s="9"/>
    </row>
    <row r="1261" spans="1:8" ht="30" customHeight="1">
      <c r="A1261" s="8"/>
      <c r="B1261" s="309"/>
      <c r="D1261" s="9"/>
      <c r="E1261" s="16"/>
      <c r="F1261" s="9"/>
      <c r="G1261" s="65"/>
      <c r="H1261" s="9"/>
    </row>
    <row r="1262" spans="1:8" ht="30" customHeight="1">
      <c r="A1262" s="8"/>
      <c r="B1262" s="309"/>
      <c r="D1262" s="9"/>
      <c r="E1262" s="16"/>
      <c r="F1262" s="9"/>
      <c r="G1262" s="65"/>
      <c r="H1262" s="9"/>
    </row>
    <row r="1263" spans="1:8" ht="30" customHeight="1">
      <c r="A1263" s="8"/>
      <c r="B1263" s="309"/>
      <c r="D1263" s="9"/>
      <c r="E1263" s="16"/>
      <c r="F1263" s="9"/>
      <c r="G1263" s="65"/>
      <c r="H1263" s="9"/>
    </row>
    <row r="1264" spans="1:8" ht="30" customHeight="1">
      <c r="A1264" s="8"/>
      <c r="B1264" s="309"/>
      <c r="D1264" s="9"/>
      <c r="E1264" s="16"/>
      <c r="F1264" s="9"/>
      <c r="G1264" s="65"/>
      <c r="H1264" s="9"/>
    </row>
    <row r="1265" spans="1:8" ht="30" customHeight="1">
      <c r="A1265" s="8"/>
      <c r="B1265" s="309"/>
      <c r="D1265" s="9"/>
      <c r="E1265" s="16"/>
      <c r="F1265" s="9"/>
      <c r="G1265" s="65"/>
      <c r="H1265" s="9"/>
    </row>
    <row r="1266" spans="1:8" ht="30" customHeight="1">
      <c r="A1266" s="8"/>
      <c r="B1266" s="309"/>
      <c r="D1266" s="9"/>
      <c r="E1266" s="16"/>
      <c r="F1266" s="9"/>
      <c r="G1266" s="65"/>
      <c r="H1266" s="9"/>
    </row>
    <row r="1267" spans="1:8" ht="30" customHeight="1">
      <c r="A1267" s="8"/>
      <c r="B1267" s="309"/>
      <c r="D1267" s="9"/>
      <c r="E1267" s="16"/>
      <c r="F1267" s="9"/>
      <c r="G1267" s="65"/>
      <c r="H1267" s="9"/>
    </row>
    <row r="1268" spans="1:8" ht="30" customHeight="1">
      <c r="A1268" s="8"/>
      <c r="B1268" s="309"/>
      <c r="D1268" s="9"/>
      <c r="E1268" s="16"/>
      <c r="F1268" s="9"/>
      <c r="G1268" s="65"/>
      <c r="H1268" s="9"/>
    </row>
    <row r="1269" spans="1:8" ht="30" customHeight="1">
      <c r="A1269" s="8"/>
      <c r="B1269" s="309"/>
      <c r="D1269" s="9"/>
      <c r="E1269" s="16"/>
      <c r="F1269" s="9"/>
      <c r="G1269" s="65"/>
      <c r="H1269" s="9"/>
    </row>
    <row r="1270" spans="1:8" ht="30" customHeight="1">
      <c r="A1270" s="8"/>
      <c r="B1270" s="309"/>
      <c r="D1270" s="9"/>
      <c r="E1270" s="16"/>
      <c r="F1270" s="9"/>
      <c r="G1270" s="65"/>
      <c r="H1270" s="9"/>
    </row>
    <row r="1271" spans="1:8" ht="30" customHeight="1">
      <c r="A1271" s="8"/>
      <c r="B1271" s="309"/>
      <c r="D1271" s="9"/>
      <c r="E1271" s="16"/>
      <c r="F1271" s="9"/>
      <c r="G1271" s="65"/>
      <c r="H1271" s="9"/>
    </row>
    <row r="1272" spans="1:8" ht="30" customHeight="1">
      <c r="A1272" s="8"/>
      <c r="B1272" s="309"/>
      <c r="D1272" s="9"/>
      <c r="E1272" s="16"/>
      <c r="F1272" s="9"/>
      <c r="G1272" s="65"/>
      <c r="H1272" s="9"/>
    </row>
    <row r="1273" spans="1:8" ht="30" customHeight="1">
      <c r="A1273" s="8"/>
      <c r="B1273" s="309"/>
      <c r="D1273" s="9"/>
      <c r="E1273" s="16"/>
      <c r="F1273" s="9"/>
      <c r="G1273" s="65"/>
      <c r="H1273" s="9"/>
    </row>
    <row r="1274" ht="30" customHeight="1">
      <c r="A1274" s="8"/>
    </row>
    <row r="1275" ht="30" customHeight="1">
      <c r="A1275" s="8"/>
    </row>
    <row r="1276" ht="30" customHeight="1">
      <c r="A1276" s="8"/>
    </row>
    <row r="1277" ht="30" customHeight="1">
      <c r="A1277" s="8"/>
    </row>
    <row r="1278" ht="30" customHeight="1">
      <c r="A1278" s="8"/>
    </row>
    <row r="1279" ht="30" customHeight="1">
      <c r="A1279" s="8"/>
    </row>
    <row r="1280" ht="30" customHeight="1">
      <c r="A1280" s="8"/>
    </row>
    <row r="1281" ht="30" customHeight="1">
      <c r="A1281" s="8"/>
    </row>
    <row r="1282" ht="30" customHeight="1">
      <c r="A1282" s="8"/>
    </row>
    <row r="1283" ht="30" customHeight="1">
      <c r="A1283" s="8"/>
    </row>
  </sheetData>
  <sheetProtection/>
  <mergeCells count="315">
    <mergeCell ref="C13:H16"/>
    <mergeCell ref="D17:F17"/>
    <mergeCell ref="G63:G70"/>
    <mergeCell ref="H57:H62"/>
    <mergeCell ref="C58:C59"/>
    <mergeCell ref="C55:C56"/>
    <mergeCell ref="C74:C75"/>
    <mergeCell ref="G144:G148"/>
    <mergeCell ref="H144:H148"/>
    <mergeCell ref="B145:B148"/>
    <mergeCell ref="C147:C148"/>
    <mergeCell ref="B113:B116"/>
    <mergeCell ref="C91:C92"/>
    <mergeCell ref="D91:D92"/>
    <mergeCell ref="H93:H98"/>
    <mergeCell ref="C79:C80"/>
    <mergeCell ref="G258:G264"/>
    <mergeCell ref="H266:H276"/>
    <mergeCell ref="A266:G266"/>
    <mergeCell ref="B267:D267"/>
    <mergeCell ref="H139:H143"/>
    <mergeCell ref="B140:B143"/>
    <mergeCell ref="G177:G186"/>
    <mergeCell ref="G202:G208"/>
    <mergeCell ref="G196:G201"/>
    <mergeCell ref="B179:B186"/>
    <mergeCell ref="H177:H186"/>
    <mergeCell ref="D142:D143"/>
    <mergeCell ref="B268:D268"/>
    <mergeCell ref="B269:D269"/>
    <mergeCell ref="G267:G269"/>
    <mergeCell ref="B284:D284"/>
    <mergeCell ref="B272:D272"/>
    <mergeCell ref="G278:G286"/>
    <mergeCell ref="G271:G276"/>
    <mergeCell ref="B270:G270"/>
    <mergeCell ref="B286:D286"/>
    <mergeCell ref="B282:D282"/>
    <mergeCell ref="B281:D281"/>
    <mergeCell ref="B273:D273"/>
    <mergeCell ref="B283:D283"/>
    <mergeCell ref="B275:D275"/>
    <mergeCell ref="B276:D276"/>
    <mergeCell ref="A177:A186"/>
    <mergeCell ref="C185:C186"/>
    <mergeCell ref="D185:D186"/>
    <mergeCell ref="B221:B227"/>
    <mergeCell ref="A220:A227"/>
    <mergeCell ref="C207:C208"/>
    <mergeCell ref="D194:D195"/>
    <mergeCell ref="C192:C193"/>
    <mergeCell ref="B198:B201"/>
    <mergeCell ref="B211:B213"/>
    <mergeCell ref="G239:G245"/>
    <mergeCell ref="D243:F243"/>
    <mergeCell ref="G232:G238"/>
    <mergeCell ref="A265:H265"/>
    <mergeCell ref="H258:H264"/>
    <mergeCell ref="A254:A256"/>
    <mergeCell ref="D254:D256"/>
    <mergeCell ref="G254:G256"/>
    <mergeCell ref="A258:A264"/>
    <mergeCell ref="B259:B264"/>
    <mergeCell ref="E293:E294"/>
    <mergeCell ref="H292:H294"/>
    <mergeCell ref="B297:C297"/>
    <mergeCell ref="G292:G294"/>
    <mergeCell ref="G296:G297"/>
    <mergeCell ref="B292:C292"/>
    <mergeCell ref="D292:D294"/>
    <mergeCell ref="F290:F291"/>
    <mergeCell ref="G290:G291"/>
    <mergeCell ref="H63:H70"/>
    <mergeCell ref="D79:D80"/>
    <mergeCell ref="G288:G289"/>
    <mergeCell ref="G220:G227"/>
    <mergeCell ref="B274:D274"/>
    <mergeCell ref="H254:H256"/>
    <mergeCell ref="B277:H277"/>
    <mergeCell ref="B280:D280"/>
    <mergeCell ref="D306:G306"/>
    <mergeCell ref="A287:H287"/>
    <mergeCell ref="A219:H219"/>
    <mergeCell ref="B111:H111"/>
    <mergeCell ref="D170:D171"/>
    <mergeCell ref="C170:C171"/>
    <mergeCell ref="C175:C176"/>
    <mergeCell ref="H290:H291"/>
    <mergeCell ref="H288:H289"/>
    <mergeCell ref="F288:F289"/>
    <mergeCell ref="C2:H2"/>
    <mergeCell ref="C3:H3"/>
    <mergeCell ref="C5:H5"/>
    <mergeCell ref="C12:H12"/>
    <mergeCell ref="G10:H10"/>
    <mergeCell ref="C11:H11"/>
    <mergeCell ref="C10:D10"/>
    <mergeCell ref="G112:G116"/>
    <mergeCell ref="H112:H116"/>
    <mergeCell ref="G106:G110"/>
    <mergeCell ref="H278:H286"/>
    <mergeCell ref="A257:H257"/>
    <mergeCell ref="A196:A201"/>
    <mergeCell ref="A202:A208"/>
    <mergeCell ref="H220:H227"/>
    <mergeCell ref="D226:D227"/>
    <mergeCell ref="H106:H110"/>
    <mergeCell ref="H81:H86"/>
    <mergeCell ref="H76:H80"/>
    <mergeCell ref="H71:H75"/>
    <mergeCell ref="G76:G80"/>
    <mergeCell ref="G81:G86"/>
    <mergeCell ref="A57:A62"/>
    <mergeCell ref="C48:C49"/>
    <mergeCell ref="C61:C62"/>
    <mergeCell ref="C51:C52"/>
    <mergeCell ref="A43:A49"/>
    <mergeCell ref="A50:A56"/>
    <mergeCell ref="D104:D105"/>
    <mergeCell ref="C85:C86"/>
    <mergeCell ref="A93:A98"/>
    <mergeCell ref="G93:G98"/>
    <mergeCell ref="B83:B86"/>
    <mergeCell ref="B95:B98"/>
    <mergeCell ref="C97:C98"/>
    <mergeCell ref="D97:D98"/>
    <mergeCell ref="B89:B92"/>
    <mergeCell ref="H32:H36"/>
    <mergeCell ref="H50:H56"/>
    <mergeCell ref="H37:H42"/>
    <mergeCell ref="H26:H31"/>
    <mergeCell ref="H43:H49"/>
    <mergeCell ref="A19:H19"/>
    <mergeCell ref="D24:D25"/>
    <mergeCell ref="H20:H25"/>
    <mergeCell ref="B22:B25"/>
    <mergeCell ref="A20:A25"/>
    <mergeCell ref="C24:C25"/>
    <mergeCell ref="G20:G25"/>
    <mergeCell ref="B52:B56"/>
    <mergeCell ref="B45:B49"/>
    <mergeCell ref="B59:B62"/>
    <mergeCell ref="G26:G31"/>
    <mergeCell ref="G32:G36"/>
    <mergeCell ref="C30:C31"/>
    <mergeCell ref="G43:G49"/>
    <mergeCell ref="G50:G56"/>
    <mergeCell ref="A81:A86"/>
    <mergeCell ref="A106:A110"/>
    <mergeCell ref="A63:A70"/>
    <mergeCell ref="B65:B70"/>
    <mergeCell ref="A76:A80"/>
    <mergeCell ref="B73:B75"/>
    <mergeCell ref="A112:A116"/>
    <mergeCell ref="A99:A105"/>
    <mergeCell ref="B101:B105"/>
    <mergeCell ref="A87:A92"/>
    <mergeCell ref="B108:B110"/>
    <mergeCell ref="H214:H218"/>
    <mergeCell ref="H202:H208"/>
    <mergeCell ref="H196:H201"/>
    <mergeCell ref="H187:H195"/>
    <mergeCell ref="H209:H213"/>
    <mergeCell ref="G134:G138"/>
    <mergeCell ref="C194:C195"/>
    <mergeCell ref="C200:C201"/>
    <mergeCell ref="C197:C198"/>
    <mergeCell ref="D200:D201"/>
    <mergeCell ref="D147:D148"/>
    <mergeCell ref="G139:G143"/>
    <mergeCell ref="G214:G218"/>
    <mergeCell ref="F203:F204"/>
    <mergeCell ref="C189:C190"/>
    <mergeCell ref="C177:C178"/>
    <mergeCell ref="G209:G213"/>
    <mergeCell ref="C142:C143"/>
    <mergeCell ref="A134:A138"/>
    <mergeCell ref="A154:A159"/>
    <mergeCell ref="B155:B159"/>
    <mergeCell ref="B135:B138"/>
    <mergeCell ref="A149:A153"/>
    <mergeCell ref="B150:B153"/>
    <mergeCell ref="A144:A148"/>
    <mergeCell ref="A139:A143"/>
    <mergeCell ref="A172:A176"/>
    <mergeCell ref="B168:B171"/>
    <mergeCell ref="H149:H153"/>
    <mergeCell ref="D175:D176"/>
    <mergeCell ref="D152:D153"/>
    <mergeCell ref="G149:G153"/>
    <mergeCell ref="C163:C164"/>
    <mergeCell ref="A160:A164"/>
    <mergeCell ref="B161:B164"/>
    <mergeCell ref="I224:I225"/>
    <mergeCell ref="D207:D208"/>
    <mergeCell ref="D203:D204"/>
    <mergeCell ref="H87:H92"/>
    <mergeCell ref="G87:G92"/>
    <mergeCell ref="H99:H105"/>
    <mergeCell ref="I220:I221"/>
    <mergeCell ref="H117:H122"/>
    <mergeCell ref="H129:H133"/>
    <mergeCell ref="G99:G105"/>
    <mergeCell ref="A32:A36"/>
    <mergeCell ref="B34:B36"/>
    <mergeCell ref="D30:D31"/>
    <mergeCell ref="D74:D75"/>
    <mergeCell ref="C35:C36"/>
    <mergeCell ref="B39:B42"/>
    <mergeCell ref="D35:D36"/>
    <mergeCell ref="A26:A31"/>
    <mergeCell ref="B28:B31"/>
    <mergeCell ref="A71:A75"/>
    <mergeCell ref="G57:G62"/>
    <mergeCell ref="G71:G75"/>
    <mergeCell ref="D48:D49"/>
    <mergeCell ref="D55:D56"/>
    <mergeCell ref="D61:D62"/>
    <mergeCell ref="G37:G42"/>
    <mergeCell ref="K182:O183"/>
    <mergeCell ref="H154:H159"/>
    <mergeCell ref="H134:H138"/>
    <mergeCell ref="G154:G159"/>
    <mergeCell ref="G166:G171"/>
    <mergeCell ref="H166:H171"/>
    <mergeCell ref="G172:G176"/>
    <mergeCell ref="H160:H164"/>
    <mergeCell ref="H172:H176"/>
    <mergeCell ref="H228:H231"/>
    <mergeCell ref="D244:D245"/>
    <mergeCell ref="D121:D122"/>
    <mergeCell ref="D158:D159"/>
    <mergeCell ref="G129:G133"/>
    <mergeCell ref="D132:D133"/>
    <mergeCell ref="G117:G122"/>
    <mergeCell ref="G123:G128"/>
    <mergeCell ref="D127:D128"/>
    <mergeCell ref="D137:D138"/>
    <mergeCell ref="H123:H128"/>
    <mergeCell ref="D163:D164"/>
    <mergeCell ref="G160:G164"/>
    <mergeCell ref="G187:G195"/>
    <mergeCell ref="A165:H165"/>
    <mergeCell ref="A166:A171"/>
    <mergeCell ref="A187:A195"/>
    <mergeCell ref="B174:B176"/>
    <mergeCell ref="B189:B195"/>
    <mergeCell ref="C152:C153"/>
    <mergeCell ref="G228:G231"/>
    <mergeCell ref="D230:D231"/>
    <mergeCell ref="H247:H250"/>
    <mergeCell ref="A239:A245"/>
    <mergeCell ref="C240:C241"/>
    <mergeCell ref="A247:A250"/>
    <mergeCell ref="A246:H246"/>
    <mergeCell ref="G247:G250"/>
    <mergeCell ref="B248:B250"/>
    <mergeCell ref="D247:D250"/>
    <mergeCell ref="A214:A218"/>
    <mergeCell ref="A209:A213"/>
    <mergeCell ref="C137:C138"/>
    <mergeCell ref="H239:H245"/>
    <mergeCell ref="B230:B231"/>
    <mergeCell ref="H232:H238"/>
    <mergeCell ref="C230:C231"/>
    <mergeCell ref="C232:C233"/>
    <mergeCell ref="A228:A231"/>
    <mergeCell ref="C158:C159"/>
    <mergeCell ref="B289:C289"/>
    <mergeCell ref="B241:B245"/>
    <mergeCell ref="B204:B208"/>
    <mergeCell ref="C244:C245"/>
    <mergeCell ref="C234:C235"/>
    <mergeCell ref="B234:B238"/>
    <mergeCell ref="B216:B218"/>
    <mergeCell ref="C203:C204"/>
    <mergeCell ref="B279:D279"/>
    <mergeCell ref="B278:D278"/>
    <mergeCell ref="A292:A294"/>
    <mergeCell ref="A296:A297"/>
    <mergeCell ref="A232:A238"/>
    <mergeCell ref="A278:A286"/>
    <mergeCell ref="A267:A269"/>
    <mergeCell ref="A271:A276"/>
    <mergeCell ref="A303:H303"/>
    <mergeCell ref="B290:C290"/>
    <mergeCell ref="B288:C288"/>
    <mergeCell ref="B293:C294"/>
    <mergeCell ref="B291:C291"/>
    <mergeCell ref="A295:H295"/>
    <mergeCell ref="D290:D291"/>
    <mergeCell ref="D288:D289"/>
    <mergeCell ref="A288:A289"/>
    <mergeCell ref="A290:A291"/>
    <mergeCell ref="A37:A42"/>
    <mergeCell ref="C226:C227"/>
    <mergeCell ref="B255:B256"/>
    <mergeCell ref="B271:D271"/>
    <mergeCell ref="D69:D70"/>
    <mergeCell ref="D85:D86"/>
    <mergeCell ref="D109:D110"/>
    <mergeCell ref="C69:C70"/>
    <mergeCell ref="B130:B133"/>
    <mergeCell ref="C104:C105"/>
    <mergeCell ref="C132:C133"/>
    <mergeCell ref="A129:A133"/>
    <mergeCell ref="A123:A128"/>
    <mergeCell ref="A117:A122"/>
    <mergeCell ref="B118:B122"/>
    <mergeCell ref="C113:C114"/>
    <mergeCell ref="B78:B80"/>
    <mergeCell ref="B124:B128"/>
    <mergeCell ref="C127:C128"/>
    <mergeCell ref="C121:C122"/>
    <mergeCell ref="C109:C110"/>
  </mergeCells>
  <hyperlinks>
    <hyperlink ref="C17" r:id="rId1" display="www.goldshell.ru"/>
  </hyperlinks>
  <printOptions horizontalCentered="1"/>
  <pageMargins left="0.1968503937007874" right="0.1968503937007874" top="0.15748031496062992" bottom="0" header="0.15748031496062992" footer="0"/>
  <pageSetup horizontalDpi="600" verticalDpi="600" orientation="portrait" paperSize="9" scale="57" r:id="rId5"/>
  <rowBreaks count="4" manualBreakCount="4">
    <brk id="62" max="7" man="1"/>
    <brk id="110" max="7" man="1"/>
    <brk id="164" max="7" man="1"/>
    <brk id="218" max="7" man="1"/>
  </rowBreaks>
  <drawing r:id="rId4"/>
  <legacyDrawing r:id="rId3"/>
</worksheet>
</file>

<file path=xl/worksheets/sheet2.xml><?xml version="1.0" encoding="utf-8"?>
<worksheet xmlns="http://schemas.openxmlformats.org/spreadsheetml/2006/main" xmlns:r="http://schemas.openxmlformats.org/officeDocument/2006/relationships">
  <dimension ref="A1:J35"/>
  <sheetViews>
    <sheetView zoomScaleSheetLayoutView="100" zoomScalePageLayoutView="0" workbookViewId="0" topLeftCell="A9">
      <selection activeCell="F17" sqref="F17:F18"/>
    </sheetView>
  </sheetViews>
  <sheetFormatPr defaultColWidth="9.00390625" defaultRowHeight="12.75"/>
  <cols>
    <col min="1" max="1" width="5.00390625" style="13" customWidth="1"/>
    <col min="2" max="2" width="45.625" style="13" customWidth="1"/>
    <col min="3" max="3" width="65.625" style="1" customWidth="1"/>
    <col min="4" max="4" width="13.25390625" style="14" hidden="1" customWidth="1"/>
    <col min="5" max="5" width="9.125" style="1" hidden="1" customWidth="1"/>
    <col min="6" max="6" width="20.25390625" style="78" customWidth="1"/>
    <col min="7" max="16384" width="9.125" style="1" customWidth="1"/>
  </cols>
  <sheetData>
    <row r="1" spans="3:8" ht="3.75" customHeight="1" hidden="1" thickBot="1">
      <c r="C1" s="524" t="s">
        <v>216</v>
      </c>
      <c r="D1" s="524"/>
      <c r="E1" s="524"/>
      <c r="F1" s="524"/>
      <c r="G1" s="74"/>
      <c r="H1" s="74"/>
    </row>
    <row r="2" spans="3:8" ht="15.75" hidden="1" thickBot="1">
      <c r="C2" s="528" t="s">
        <v>217</v>
      </c>
      <c r="D2" s="528"/>
      <c r="E2" s="528"/>
      <c r="F2" s="528"/>
      <c r="G2" s="528"/>
      <c r="H2" s="528"/>
    </row>
    <row r="3" spans="3:8" ht="18.75" hidden="1" thickBot="1">
      <c r="C3" s="74"/>
      <c r="D3" s="75"/>
      <c r="E3" s="74"/>
      <c r="G3" s="74"/>
      <c r="H3" s="74"/>
    </row>
    <row r="4" spans="3:8" ht="15.75" hidden="1" thickBot="1">
      <c r="C4" s="528" t="s">
        <v>218</v>
      </c>
      <c r="D4" s="528"/>
      <c r="E4" s="528"/>
      <c r="F4" s="528"/>
      <c r="G4" s="528"/>
      <c r="H4" s="528"/>
    </row>
    <row r="5" spans="3:8" ht="18.75" hidden="1" thickBot="1">
      <c r="C5" s="70"/>
      <c r="D5" s="70"/>
      <c r="E5" s="70"/>
      <c r="G5" s="70"/>
      <c r="H5" s="70"/>
    </row>
    <row r="6" spans="1:7" ht="18.75" hidden="1" thickBot="1">
      <c r="A6" s="70"/>
      <c r="B6" s="70"/>
      <c r="C6" s="70" t="s">
        <v>219</v>
      </c>
      <c r="D6" s="70"/>
      <c r="E6" s="70"/>
      <c r="G6" s="70"/>
    </row>
    <row r="7" spans="1:6" ht="24.75" customHeight="1" hidden="1" thickBot="1">
      <c r="A7" s="529"/>
      <c r="B7" s="529"/>
      <c r="C7" s="529" t="s">
        <v>230</v>
      </c>
      <c r="D7" s="529"/>
      <c r="E7" s="530">
        <f>Краски!G10</f>
        <v>45</v>
      </c>
      <c r="F7" s="530"/>
    </row>
    <row r="8" ht="65.25" customHeight="1" hidden="1" thickBot="1"/>
    <row r="9" spans="1:6" ht="30.75" customHeight="1">
      <c r="A9" s="83" t="s">
        <v>11</v>
      </c>
      <c r="B9" s="534" t="s">
        <v>130</v>
      </c>
      <c r="C9" s="534"/>
      <c r="D9" s="84" t="s">
        <v>233</v>
      </c>
      <c r="E9" s="85"/>
      <c r="F9" s="86" t="s">
        <v>231</v>
      </c>
    </row>
    <row r="10" spans="1:6" ht="15.75" customHeight="1">
      <c r="A10" s="525" t="s">
        <v>133</v>
      </c>
      <c r="B10" s="526"/>
      <c r="C10" s="526"/>
      <c r="D10" s="526"/>
      <c r="E10" s="526"/>
      <c r="F10" s="527"/>
    </row>
    <row r="11" spans="1:6" ht="19.5">
      <c r="A11" s="522">
        <v>1</v>
      </c>
      <c r="B11" s="535" t="s">
        <v>139</v>
      </c>
      <c r="C11" s="535"/>
      <c r="D11" s="508"/>
      <c r="E11" s="79"/>
      <c r="F11" s="516">
        <v>13369</v>
      </c>
    </row>
    <row r="12" spans="1:6" ht="51" customHeight="1">
      <c r="A12" s="523"/>
      <c r="B12" s="536" t="s">
        <v>140</v>
      </c>
      <c r="C12" s="536"/>
      <c r="D12" s="509"/>
      <c r="E12" s="81">
        <v>246.02</v>
      </c>
      <c r="F12" s="516"/>
    </row>
    <row r="13" spans="1:6" ht="19.5">
      <c r="A13" s="522">
        <v>2</v>
      </c>
      <c r="B13" s="518" t="s">
        <v>141</v>
      </c>
      <c r="C13" s="519"/>
      <c r="D13" s="510"/>
      <c r="E13" s="12"/>
      <c r="F13" s="516">
        <v>14961</v>
      </c>
    </row>
    <row r="14" spans="1:6" ht="51.75" customHeight="1">
      <c r="A14" s="523"/>
      <c r="B14" s="520" t="s">
        <v>142</v>
      </c>
      <c r="C14" s="521"/>
      <c r="D14" s="510"/>
      <c r="E14" s="77">
        <v>275.31</v>
      </c>
      <c r="F14" s="516"/>
    </row>
    <row r="15" spans="1:6" ht="19.5">
      <c r="A15" s="515">
        <v>3</v>
      </c>
      <c r="B15" s="518" t="s">
        <v>137</v>
      </c>
      <c r="C15" s="519"/>
      <c r="D15" s="510"/>
      <c r="E15" s="12"/>
      <c r="F15" s="516">
        <v>25464</v>
      </c>
    </row>
    <row r="16" spans="1:6" ht="55.5" customHeight="1">
      <c r="A16" s="515"/>
      <c r="B16" s="520" t="s">
        <v>138</v>
      </c>
      <c r="C16" s="521"/>
      <c r="D16" s="510"/>
      <c r="E16" s="77">
        <v>468.6</v>
      </c>
      <c r="F16" s="516"/>
    </row>
    <row r="17" spans="1:6" ht="19.5">
      <c r="A17" s="515">
        <v>4</v>
      </c>
      <c r="B17" s="518" t="s">
        <v>134</v>
      </c>
      <c r="C17" s="519"/>
      <c r="D17" s="510"/>
      <c r="E17" s="12"/>
      <c r="F17" s="516">
        <v>13178</v>
      </c>
    </row>
    <row r="18" spans="1:10" s="2" customFormat="1" ht="48.75" customHeight="1">
      <c r="A18" s="515"/>
      <c r="B18" s="520" t="s">
        <v>163</v>
      </c>
      <c r="C18" s="521"/>
      <c r="D18" s="510"/>
      <c r="E18" s="77">
        <v>220.46</v>
      </c>
      <c r="F18" s="516"/>
      <c r="G18" s="1"/>
      <c r="H18" s="1"/>
      <c r="I18" s="1"/>
      <c r="J18" s="1"/>
    </row>
    <row r="19" spans="1:10" s="2" customFormat="1" ht="19.5">
      <c r="A19" s="515">
        <v>5</v>
      </c>
      <c r="B19" s="518" t="s">
        <v>135</v>
      </c>
      <c r="C19" s="519"/>
      <c r="D19" s="510"/>
      <c r="E19" s="12"/>
      <c r="F19" s="516">
        <v>24891</v>
      </c>
      <c r="G19" s="1"/>
      <c r="H19" s="1"/>
      <c r="I19" s="1"/>
      <c r="J19" s="1"/>
    </row>
    <row r="20" spans="1:10" s="2" customFormat="1" ht="71.25" customHeight="1">
      <c r="A20" s="515"/>
      <c r="B20" s="520" t="s">
        <v>164</v>
      </c>
      <c r="C20" s="521"/>
      <c r="D20" s="510"/>
      <c r="E20" s="77">
        <v>458.06</v>
      </c>
      <c r="F20" s="516"/>
      <c r="G20" s="1"/>
      <c r="H20" s="1"/>
      <c r="I20" s="1"/>
      <c r="J20" s="1"/>
    </row>
    <row r="21" spans="1:10" s="2" customFormat="1" ht="20.25" customHeight="1">
      <c r="A21" s="515">
        <v>6</v>
      </c>
      <c r="B21" s="518" t="s">
        <v>136</v>
      </c>
      <c r="C21" s="519"/>
      <c r="D21" s="510"/>
      <c r="E21" s="12"/>
      <c r="F21" s="516">
        <v>26292</v>
      </c>
      <c r="G21" s="1"/>
      <c r="H21" s="1"/>
      <c r="I21" s="1"/>
      <c r="J21" s="1"/>
    </row>
    <row r="22" spans="1:10" s="2" customFormat="1" ht="40.5" customHeight="1" thickBot="1">
      <c r="A22" s="517"/>
      <c r="B22" s="532" t="s">
        <v>232</v>
      </c>
      <c r="C22" s="533"/>
      <c r="D22" s="512"/>
      <c r="E22" s="82">
        <v>483.83</v>
      </c>
      <c r="F22" s="531"/>
      <c r="G22" s="1"/>
      <c r="H22" s="1"/>
      <c r="I22" s="1"/>
      <c r="J22" s="1"/>
    </row>
    <row r="23" spans="1:6" s="73" customFormat="1" ht="16.5" customHeight="1" thickBot="1">
      <c r="A23" s="537" t="s">
        <v>143</v>
      </c>
      <c r="B23" s="538"/>
      <c r="C23" s="538"/>
      <c r="D23" s="538"/>
      <c r="E23" s="538"/>
      <c r="F23" s="539"/>
    </row>
    <row r="24" spans="1:7" s="2" customFormat="1" ht="19.5">
      <c r="A24" s="541">
        <v>7</v>
      </c>
      <c r="B24" s="542" t="s">
        <v>144</v>
      </c>
      <c r="C24" s="543"/>
      <c r="D24" s="544"/>
      <c r="E24" s="89"/>
      <c r="F24" s="540">
        <v>4393</v>
      </c>
      <c r="G24" s="1"/>
    </row>
    <row r="25" spans="1:7" s="2" customFormat="1" ht="24.75" customHeight="1">
      <c r="A25" s="515"/>
      <c r="B25" s="520" t="s">
        <v>234</v>
      </c>
      <c r="C25" s="521"/>
      <c r="D25" s="545"/>
      <c r="E25" s="76">
        <v>80.84</v>
      </c>
      <c r="F25" s="516"/>
      <c r="G25" s="1"/>
    </row>
    <row r="26" spans="1:10" s="2" customFormat="1" ht="18" customHeight="1">
      <c r="A26" s="515">
        <v>8</v>
      </c>
      <c r="B26" s="518" t="s">
        <v>145</v>
      </c>
      <c r="C26" s="519"/>
      <c r="D26" s="513"/>
      <c r="E26" s="12"/>
      <c r="F26" s="516">
        <v>3312</v>
      </c>
      <c r="G26" s="1"/>
      <c r="H26" s="1"/>
      <c r="I26" s="1"/>
      <c r="J26" s="1"/>
    </row>
    <row r="27" spans="1:10" s="2" customFormat="1" ht="40.5" customHeight="1">
      <c r="A27" s="515"/>
      <c r="B27" s="520" t="s">
        <v>235</v>
      </c>
      <c r="C27" s="521"/>
      <c r="D27" s="545"/>
      <c r="E27" s="76">
        <v>60.92</v>
      </c>
      <c r="F27" s="516"/>
      <c r="G27" s="1"/>
      <c r="H27" s="1"/>
      <c r="I27" s="1"/>
      <c r="J27" s="1"/>
    </row>
    <row r="28" spans="1:6" ht="19.5">
      <c r="A28" s="515">
        <v>9</v>
      </c>
      <c r="B28" s="518" t="s">
        <v>146</v>
      </c>
      <c r="C28" s="519"/>
      <c r="D28" s="513"/>
      <c r="E28" s="12"/>
      <c r="F28" s="516">
        <v>6750</v>
      </c>
    </row>
    <row r="29" spans="1:6" ht="41.25" customHeight="1">
      <c r="A29" s="515"/>
      <c r="B29" s="520" t="s">
        <v>235</v>
      </c>
      <c r="C29" s="521"/>
      <c r="D29" s="545"/>
      <c r="E29" s="76">
        <v>124.18</v>
      </c>
      <c r="F29" s="516"/>
    </row>
    <row r="30" spans="1:6" ht="18" customHeight="1">
      <c r="A30" s="515">
        <v>10</v>
      </c>
      <c r="B30" s="518" t="s">
        <v>147</v>
      </c>
      <c r="C30" s="519"/>
      <c r="D30" s="513"/>
      <c r="E30" s="12"/>
      <c r="F30" s="516">
        <v>3948</v>
      </c>
    </row>
    <row r="31" spans="1:6" ht="39.75" customHeight="1" thickBot="1">
      <c r="A31" s="517"/>
      <c r="B31" s="532" t="s">
        <v>235</v>
      </c>
      <c r="C31" s="533"/>
      <c r="D31" s="514"/>
      <c r="E31" s="90">
        <v>72.64</v>
      </c>
      <c r="F31" s="531"/>
    </row>
    <row r="32" spans="1:6" ht="18">
      <c r="A32" s="511" t="s">
        <v>148</v>
      </c>
      <c r="B32" s="511"/>
      <c r="C32" s="511"/>
      <c r="D32" s="511"/>
      <c r="E32" s="2"/>
      <c r="F32" s="80"/>
    </row>
    <row r="33" spans="1:6" ht="18">
      <c r="A33" s="87"/>
      <c r="B33" s="87"/>
      <c r="C33" s="2"/>
      <c r="D33" s="88"/>
      <c r="E33" s="2"/>
      <c r="F33" s="80"/>
    </row>
    <row r="35" ht="18">
      <c r="C35" s="91"/>
    </row>
  </sheetData>
  <sheetProtection/>
  <mergeCells count="60">
    <mergeCell ref="D26:D27"/>
    <mergeCell ref="D28:D29"/>
    <mergeCell ref="F30:F31"/>
    <mergeCell ref="B28:C28"/>
    <mergeCell ref="B29:C29"/>
    <mergeCell ref="B30:C30"/>
    <mergeCell ref="B31:C31"/>
    <mergeCell ref="F28:F29"/>
    <mergeCell ref="A23:F23"/>
    <mergeCell ref="F24:F25"/>
    <mergeCell ref="F26:F27"/>
    <mergeCell ref="A24:A25"/>
    <mergeCell ref="A26:A27"/>
    <mergeCell ref="B24:C24"/>
    <mergeCell ref="B25:C25"/>
    <mergeCell ref="B26:C26"/>
    <mergeCell ref="B27:C27"/>
    <mergeCell ref="D24:D25"/>
    <mergeCell ref="B11:C11"/>
    <mergeCell ref="B12:C12"/>
    <mergeCell ref="B13:C13"/>
    <mergeCell ref="B14:C14"/>
    <mergeCell ref="F11:F12"/>
    <mergeCell ref="F19:F20"/>
    <mergeCell ref="F21:F22"/>
    <mergeCell ref="B19:C19"/>
    <mergeCell ref="B20:C20"/>
    <mergeCell ref="B21:C21"/>
    <mergeCell ref="B22:C22"/>
    <mergeCell ref="F15:F16"/>
    <mergeCell ref="F17:F18"/>
    <mergeCell ref="D15:D16"/>
    <mergeCell ref="C1:F1"/>
    <mergeCell ref="A10:F10"/>
    <mergeCell ref="C2:H2"/>
    <mergeCell ref="C4:H4"/>
    <mergeCell ref="A7:B7"/>
    <mergeCell ref="E7:F7"/>
    <mergeCell ref="C7:D7"/>
    <mergeCell ref="B9:C9"/>
    <mergeCell ref="F13:F14"/>
    <mergeCell ref="A15:A16"/>
    <mergeCell ref="A19:A20"/>
    <mergeCell ref="A21:A22"/>
    <mergeCell ref="A17:A18"/>
    <mergeCell ref="B17:C17"/>
    <mergeCell ref="B18:C18"/>
    <mergeCell ref="A13:A14"/>
    <mergeCell ref="B15:C15"/>
    <mergeCell ref="B16:C16"/>
    <mergeCell ref="D11:D12"/>
    <mergeCell ref="D13:D14"/>
    <mergeCell ref="A32:D32"/>
    <mergeCell ref="D17:D18"/>
    <mergeCell ref="D19:D20"/>
    <mergeCell ref="D21:D22"/>
    <mergeCell ref="D30:D31"/>
    <mergeCell ref="A28:A29"/>
    <mergeCell ref="A30:A31"/>
    <mergeCell ref="A11:A12"/>
  </mergeCells>
  <printOptions/>
  <pageMargins left="0.3937007874015748" right="0.3937007874015748" top="0.5905511811023623" bottom="0.7874015748031497"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dc:creator>
  <cp:keywords/>
  <dc:description/>
  <cp:lastModifiedBy>Vika</cp:lastModifiedBy>
  <cp:lastPrinted>2012-09-18T13:01:37Z</cp:lastPrinted>
  <dcterms:created xsi:type="dcterms:W3CDTF">2008-01-23T13:13:35Z</dcterms:created>
  <dcterms:modified xsi:type="dcterms:W3CDTF">2012-09-18T13:01:40Z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