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\Desktop\СТИЗОЛ\Прайсы\Прайс для нового сайта\снижение цен 13,06\"/>
    </mc:Choice>
  </mc:AlternateContent>
  <xr:revisionPtr revIDLastSave="0" documentId="8_{BB77DFA0-FD1A-4FFD-9047-36990E5A9797}" xr6:coauthVersionLast="43" xr6:coauthVersionMax="43" xr10:uidLastSave="{00000000-0000-0000-0000-000000000000}"/>
  <bookViews>
    <workbookView xWindow="-120" yWindow="-120" windowWidth="19440" windowHeight="15000" tabRatio="751" xr2:uid="{0B6F84CE-4B6D-47FE-86FB-0533ADB447FB}"/>
  </bookViews>
  <sheets>
    <sheet name="Основные позиции" sheetId="8" r:id="rId1"/>
    <sheet name="Ширина 0,6м" sheetId="9" r:id="rId2"/>
    <sheet name="Ширина 1,00м" sheetId="10" r:id="rId3"/>
    <sheet name="Ширина 1,05м" sheetId="11" r:id="rId4"/>
    <sheet name="Ширина 1,20м" sheetId="12" r:id="rId5"/>
    <sheet name="Маты" sheetId="13" r:id="rId6"/>
    <sheet name="Скотч, фольга" sheetId="14" r:id="rId7"/>
    <sheet name="Пленка полиэтиленовая" sheetId="15" r:id="rId8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2" l="1"/>
  <c r="H27" i="12"/>
  <c r="H26" i="12"/>
  <c r="H25" i="12"/>
  <c r="H24" i="12"/>
  <c r="H23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2" i="12"/>
  <c r="G5" i="15"/>
  <c r="G4" i="15"/>
  <c r="G3" i="15"/>
  <c r="G2" i="15"/>
  <c r="H27" i="11"/>
  <c r="H3" i="13"/>
  <c r="H2" i="11"/>
  <c r="H5" i="10"/>
  <c r="H3" i="10"/>
  <c r="H2" i="10"/>
  <c r="H6" i="10"/>
  <c r="H4" i="10"/>
  <c r="H7" i="10"/>
  <c r="H122" i="8"/>
  <c r="H123" i="8"/>
  <c r="H124" i="8"/>
  <c r="H125" i="8"/>
  <c r="H121" i="8"/>
  <c r="H11" i="8"/>
  <c r="H10" i="8"/>
  <c r="H9" i="8"/>
  <c r="H8" i="8"/>
  <c r="H7" i="8"/>
  <c r="H6" i="8"/>
  <c r="H5" i="8"/>
  <c r="H4" i="8"/>
  <c r="H3" i="8"/>
  <c r="H2" i="8"/>
  <c r="H12" i="13"/>
  <c r="H13" i="13"/>
  <c r="H14" i="13"/>
  <c r="H15" i="13"/>
  <c r="H16" i="13"/>
  <c r="H17" i="13"/>
  <c r="H18" i="13"/>
  <c r="H19" i="13"/>
  <c r="H20" i="13"/>
  <c r="H21" i="13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27" i="8"/>
  <c r="H28" i="8"/>
  <c r="H29" i="8"/>
  <c r="H30" i="8"/>
  <c r="H31" i="8"/>
  <c r="H32" i="8"/>
  <c r="H33" i="8"/>
  <c r="H34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32" i="10"/>
  <c r="H31" i="10"/>
  <c r="H30" i="10"/>
  <c r="H14" i="9"/>
  <c r="H28" i="13"/>
  <c r="H27" i="13"/>
  <c r="H26" i="13"/>
  <c r="H25" i="13"/>
  <c r="H24" i="13"/>
  <c r="H23" i="13"/>
  <c r="H22" i="13"/>
  <c r="H11" i="13"/>
  <c r="H2" i="13"/>
  <c r="H4" i="13"/>
  <c r="H5" i="13"/>
  <c r="H6" i="13"/>
  <c r="H7" i="13"/>
  <c r="H8" i="13"/>
  <c r="H9" i="13"/>
  <c r="H10" i="13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2" i="9"/>
  <c r="H3" i="9"/>
  <c r="H4" i="9"/>
  <c r="H5" i="9"/>
  <c r="H6" i="9"/>
  <c r="H7" i="9"/>
  <c r="H13" i="9"/>
  <c r="H8" i="9"/>
  <c r="H9" i="9"/>
  <c r="H10" i="9"/>
  <c r="H11" i="9"/>
  <c r="H12" i="9"/>
</calcChain>
</file>

<file path=xl/sharedStrings.xml><?xml version="1.0" encoding="utf-8"?>
<sst xmlns="http://schemas.openxmlformats.org/spreadsheetml/2006/main" count="995" uniqueCount="150">
  <si>
    <t xml:space="preserve">Наименование </t>
  </si>
  <si>
    <t>Тип</t>
  </si>
  <si>
    <t>Толщина, мм </t>
  </si>
  <si>
    <t> Ширина рулона, м</t>
  </si>
  <si>
    <t> Длина рулона, м</t>
  </si>
  <si>
    <t>Цена за м2, руб</t>
  </si>
  <si>
    <t>Площадь, кв. м </t>
  </si>
  <si>
    <t>Цена рулона</t>
  </si>
  <si>
    <t> Тепофол НПЭ 15</t>
  </si>
  <si>
    <t>Маты без покрытия</t>
  </si>
  <si>
    <t> 15</t>
  </si>
  <si>
    <t> Тепофол НПЭ 20</t>
  </si>
  <si>
    <t> 20</t>
  </si>
  <si>
    <t> Тепофол НПЭ 30</t>
  </si>
  <si>
    <t> 30</t>
  </si>
  <si>
    <t> Тепофол НПЭ 40</t>
  </si>
  <si>
    <t> 40</t>
  </si>
  <si>
    <t> Тепофол НПЭ 50</t>
  </si>
  <si>
    <t> 50</t>
  </si>
  <si>
    <t> Тепофол НПЭ 60</t>
  </si>
  <si>
    <t> 60</t>
  </si>
  <si>
    <t> Тепофол НПЭ 70</t>
  </si>
  <si>
    <t> 70</t>
  </si>
  <si>
    <t> Тепофол НПЭ 80</t>
  </si>
  <si>
    <t> 80</t>
  </si>
  <si>
    <t> Тепофол НПЭ 90</t>
  </si>
  <si>
    <t> 90</t>
  </si>
  <si>
    <t> Тепофол НПЭ 100</t>
  </si>
  <si>
    <t> 100</t>
  </si>
  <si>
    <t> Тепофол 5 Тип С</t>
  </si>
  <si>
    <t>Фольгированный. Самоклеящийся</t>
  </si>
  <si>
    <t> 5</t>
  </si>
  <si>
    <t> Тепофол 8 Тип С</t>
  </si>
  <si>
    <t> 8</t>
  </si>
  <si>
    <t> Тепофол 10 Тип С</t>
  </si>
  <si>
    <t> 10</t>
  </si>
  <si>
    <t> Тепофол 2 Тип С</t>
  </si>
  <si>
    <t> 2</t>
  </si>
  <si>
    <t> Тепофол 3 Тип С</t>
  </si>
  <si>
    <t> 3</t>
  </si>
  <si>
    <t> Тепофол 4 Тип С</t>
  </si>
  <si>
    <t> 4</t>
  </si>
  <si>
    <t> Тепофол 20 Тип С</t>
  </si>
  <si>
    <t> Тепофол 30 Тип С</t>
  </si>
  <si>
    <t> Тепофол 40 Тип С</t>
  </si>
  <si>
    <t> Тепофол 50 Тип С</t>
  </si>
  <si>
    <t> Тепофол 60 Тип С</t>
  </si>
  <si>
    <t> Тепофол 70 Тип С</t>
  </si>
  <si>
    <t> Тепофол 80 Тип С</t>
  </si>
  <si>
    <t> Тепофол 90 Тип С</t>
  </si>
  <si>
    <t> Тепофол 15 Ф КС</t>
  </si>
  <si>
    <t>Фольгированный Самоклеящийся</t>
  </si>
  <si>
    <t> Тепофол 100 Тип С</t>
  </si>
  <si>
    <t> Тепофол 2 Тип А</t>
  </si>
  <si>
    <t>Фольгированный</t>
  </si>
  <si>
    <t> Тепофол 3 Тип А</t>
  </si>
  <si>
    <t> Тепофол 4 Тип А</t>
  </si>
  <si>
    <t> Тепофол 5 Тип А</t>
  </si>
  <si>
    <t> Тепофол 8 Тип А</t>
  </si>
  <si>
    <t> Тепофол 10 Тип А</t>
  </si>
  <si>
    <t> Тепофол 20 Тип А</t>
  </si>
  <si>
    <t>1.05</t>
  </si>
  <si>
    <t> Тепофол 30 Тип А</t>
  </si>
  <si>
    <t> Тепофол 40 Тип А</t>
  </si>
  <si>
    <t> Тепофол 50 Тип А</t>
  </si>
  <si>
    <t> Тепофол 60 Тип А</t>
  </si>
  <si>
    <t> Тепофол 70 Тип А</t>
  </si>
  <si>
    <t> Тепофол 80 Тип А</t>
  </si>
  <si>
    <t> Тепофол 90 Тип А</t>
  </si>
  <si>
    <t> Тепофол 100 Тип А</t>
  </si>
  <si>
    <t> Тепофол 3 Тип В</t>
  </si>
  <si>
    <t>Двустороннее фольгирование</t>
  </si>
  <si>
    <t> Тепофол 4 Тип В</t>
  </si>
  <si>
    <t> Тепофол 5 Тип В</t>
  </si>
  <si>
    <t> Тепофол 8 Тип В</t>
  </si>
  <si>
    <t> Тепофол 10 Тип В</t>
  </si>
  <si>
    <t> Тепофол 15 Тип В</t>
  </si>
  <si>
    <t> Тепофол 20 Тип В</t>
  </si>
  <si>
    <t> Тепофол 25 Тип В</t>
  </si>
  <si>
    <t> 25</t>
  </si>
  <si>
    <t> Тепофол 30 Тип В</t>
  </si>
  <si>
    <t>Самоклеящийся. Без покрытия</t>
  </si>
  <si>
    <t> Тепофол НПЭ 2 </t>
  </si>
  <si>
    <t>Без покрытия</t>
  </si>
  <si>
    <t> Тепофол НПЭ 3 </t>
  </si>
  <si>
    <t> Тепофол НПЭ 4</t>
  </si>
  <si>
    <t> Тепофол НПЭ 5</t>
  </si>
  <si>
    <t> Тепофол НПЭ 8</t>
  </si>
  <si>
    <t>Скотч алюминиевый армированный (50мм х 50м)</t>
  </si>
  <si>
    <t>Фольгированный, Самоклеящийся</t>
  </si>
  <si>
    <t>24 шт</t>
  </si>
  <si>
    <t>Скотч алюминиевый (50мм х 50м)</t>
  </si>
  <si>
    <t>Скотч алюминиевый (75мм х 50м)</t>
  </si>
  <si>
    <t>16 шт</t>
  </si>
  <si>
    <t>Скотч алюминиевый (100мм х 50м)</t>
  </si>
  <si>
    <t>12 шт</t>
  </si>
  <si>
    <t>Скотч армированный ТПЛ (50мм х 50м) серый или черный</t>
  </si>
  <si>
    <t>Самоклеящийся (ПВХ)</t>
  </si>
  <si>
    <t>Скотч армированный ТПЛ (50мм х 75м) серый или черный</t>
  </si>
  <si>
    <t>Скотч армированный ТПЛ (50мм х 100м) серый или черный</t>
  </si>
  <si>
    <t>Фольга алюминиевая 100</t>
  </si>
  <si>
    <t>Для бань и саун</t>
  </si>
  <si>
    <t>12 м2</t>
  </si>
  <si>
    <t>Фольга алюминиевая 50</t>
  </si>
  <si>
    <t>Наименование</t>
  </si>
  <si>
    <t> Тепофол 2 КС</t>
  </si>
  <si>
    <t> Тепофол 3 КС</t>
  </si>
  <si>
    <t> Тепофол 4 КС</t>
  </si>
  <si>
    <t> Тепофол 5 КС</t>
  </si>
  <si>
    <t> Тепофол 8 КС</t>
  </si>
  <si>
    <t> Тепофол 10 КС</t>
  </si>
  <si>
    <t> Тепофол 15 Тип С</t>
  </si>
  <si>
    <t> Тепофол 2 ЛМ </t>
  </si>
  <si>
    <t>Лавсановая пленка</t>
  </si>
  <si>
    <t> Тепофол 3 ЛМ </t>
  </si>
  <si>
    <t> Тепофол 4 ЛМ </t>
  </si>
  <si>
    <t> Тепофол 5 ЛМ </t>
  </si>
  <si>
    <t> Тепофол 8 ЛМ </t>
  </si>
  <si>
    <t> Тепофол 10 ЛМ </t>
  </si>
  <si>
    <t> Тепофол НПЭ 10</t>
  </si>
  <si>
    <t> Тепофол НПЭ 15 </t>
  </si>
  <si>
    <t> Тепофол НПЭ 20 </t>
  </si>
  <si>
    <t>Самоклеящийся без покрытия</t>
  </si>
  <si>
    <t>Цена за м2</t>
  </si>
  <si>
    <t> Тепофол НПЭ 15 (10шт уп)</t>
  </si>
  <si>
    <t> Тепофол НПЭ 20 (10шт уп)</t>
  </si>
  <si>
    <t> Тепофол НПЭ 30 (5 шт уп)</t>
  </si>
  <si>
    <t> Тепофол НПЭ 40 (5 шт уп)</t>
  </si>
  <si>
    <t> Тепофол НПЭ 50 (5 шт уп)</t>
  </si>
  <si>
    <t> Тепофол НПЭ 60 (5 шт уп)</t>
  </si>
  <si>
    <t> Тепофол НПЭ 70 (5 шт уп)</t>
  </si>
  <si>
    <t> Тепофол НПЭ 80 (3 шт уп)</t>
  </si>
  <si>
    <t> Тепофол НПЭ 90 (3 шт уп)</t>
  </si>
  <si>
    <t> Тепофол НПЭ 100 (3 шт уп)</t>
  </si>
  <si>
    <t>Толщина, мкм </t>
  </si>
  <si>
    <t>Цена 1 шт, руб</t>
  </si>
  <si>
    <t>Шт.в уп./м2 </t>
  </si>
  <si>
    <t>Цена коробки/шт</t>
  </si>
  <si>
    <t>Скотч алюминиевый + армированный (50мм х 50м)</t>
  </si>
  <si>
    <t> Скотч армированный ТПЛ (50мм х 50м) серый или черный</t>
  </si>
  <si>
    <t> Скотч армированный ТПЛ (50мм х 75м) серый или черный</t>
  </si>
  <si>
    <t>Кол-во м2 в рул.</t>
  </si>
  <si>
    <t> Тепофол A</t>
  </si>
  <si>
    <t>Ветро - Влагоизоляция</t>
  </si>
  <si>
    <t> Тепофол B</t>
  </si>
  <si>
    <t>Пароизоляция</t>
  </si>
  <si>
    <t> Тепофол C</t>
  </si>
  <si>
    <t>Гидро - Пароизоляция</t>
  </si>
  <si>
    <t> Тепофол D</t>
  </si>
  <si>
    <t>Высокопрочная Гидроизоляция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</si>
</sst>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#,##0.00_ ;\-#,##0.00\ "/>
    <numFmt numFmtId="166" formatCode="0.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2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2"/>
      <name val="Garamond"/>
      <family val="1"/>
      <charset val="204"/>
    </font>
    <font>
      <b/>
      <sz val="11"/>
      <color theme="1"/>
      <name val="Garamond"/>
      <family val="1"/>
      <charset val="204"/>
    </font>
    <font>
      <b/>
      <sz val="1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1E5FB"/>
        <bgColor indexed="64"/>
      </patternFill>
    </fill>
  </fills>
  <borders count="1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rgb="FFABB7F5"/>
      </bottom>
      <diagonal/>
    </border>
    <border>
      <left/>
      <right style="thin">
        <color rgb="FFABB7F5"/>
      </right>
      <top/>
      <bottom style="thin">
        <color rgb="FFABB7F5"/>
      </bottom>
      <diagonal/>
    </border>
    <border>
      <left/>
      <right style="thin">
        <color rgb="FFABB7F5"/>
      </right>
      <top style="thin">
        <color rgb="FFABB7F5"/>
      </top>
      <bottom/>
      <diagonal/>
    </border>
    <border>
      <left style="thin">
        <color rgb="FFABB7F5"/>
      </left>
      <right/>
      <top style="thin">
        <color rgb="FFABB7F5"/>
      </top>
      <bottom/>
      <diagonal/>
    </border>
    <border>
      <left/>
      <right/>
      <top style="thin">
        <color rgb="FFABB7F5"/>
      </top>
      <bottom/>
      <diagonal/>
    </border>
    <border>
      <left/>
      <right/>
      <top style="thin">
        <color theme="8" tint="0.39997558519241921"/>
      </top>
      <bottom style="thin">
        <color rgb="FFABB7F5"/>
      </bottom>
      <diagonal/>
    </border>
    <border>
      <left/>
      <right style="thin">
        <color rgb="FFABB7F5"/>
      </right>
      <top style="thin">
        <color theme="8" tint="0.39997558519241921"/>
      </top>
      <bottom style="thin">
        <color rgb="FFABB7F5"/>
      </bottom>
      <diagonal/>
    </border>
    <border>
      <left/>
      <right style="thin">
        <color rgb="FFABB7F5"/>
      </right>
      <top/>
      <bottom/>
      <diagonal/>
    </border>
    <border>
      <left/>
      <right style="thin">
        <color rgb="FFABB7F5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rgb="FFABB7F5"/>
      </left>
      <right/>
      <top style="thin">
        <color rgb="FFABB7F5"/>
      </top>
      <bottom style="thin">
        <color rgb="FFABB7F5"/>
      </bottom>
      <diagonal/>
    </border>
    <border>
      <left/>
      <right/>
      <top style="thin">
        <color rgb="FFABB7F5"/>
      </top>
      <bottom style="thin">
        <color rgb="FFABB7F5"/>
      </bottom>
      <diagonal/>
    </border>
    <border>
      <left/>
      <right style="thin">
        <color rgb="FFABB7F5"/>
      </right>
      <top style="thin">
        <color rgb="FFABB7F5"/>
      </top>
      <bottom style="thin">
        <color rgb="FFABB7F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89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readingOrder="1"/>
    </xf>
    <xf numFmtId="0" fontId="2" fillId="2" borderId="0" xfId="0" applyFont="1" applyFill="1" applyAlignment="1">
      <alignment vertical="center" readingOrder="1"/>
    </xf>
    <xf numFmtId="0" fontId="2" fillId="2" borderId="0" xfId="0" applyFont="1" applyFill="1" applyAlignment="1">
      <alignment horizontal="center" vertical="center" readingOrder="1"/>
    </xf>
    <xf numFmtId="2" fontId="2" fillId="2" borderId="0" xfId="0" applyNumberFormat="1" applyFont="1" applyFill="1" applyAlignment="1">
      <alignment horizontal="center" vertical="center" readingOrder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5" fillId="3" borderId="0" xfId="1" applyFont="1" applyFill="1" applyAlignment="1">
      <alignment horizontal="center" vertical="center" readingOrder="1"/>
    </xf>
    <xf numFmtId="165" fontId="5" fillId="3" borderId="0" xfId="1" applyNumberFormat="1" applyFont="1" applyFill="1" applyAlignment="1">
      <alignment horizontal="center" vertical="center" readingOrder="1"/>
    </xf>
    <xf numFmtId="165" fontId="6" fillId="2" borderId="0" xfId="1" applyNumberFormat="1" applyFont="1" applyFill="1" applyAlignment="1">
      <alignment horizontal="center" vertical="center" readingOrder="1"/>
    </xf>
    <xf numFmtId="165" fontId="5" fillId="3" borderId="0" xfId="0" applyNumberFormat="1" applyFont="1" applyFill="1" applyAlignment="1">
      <alignment horizontal="center" vertical="center" readingOrder="1"/>
    </xf>
    <xf numFmtId="165" fontId="6" fillId="2" borderId="0" xfId="0" applyNumberFormat="1" applyFont="1" applyFill="1" applyAlignment="1">
      <alignment horizontal="center" vertical="center" readingOrder="1"/>
    </xf>
    <xf numFmtId="165" fontId="6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7" fillId="3" borderId="0" xfId="0" applyFont="1" applyFill="1" applyAlignment="1">
      <alignment horizontal="center" vertical="center" readingOrder="1"/>
    </xf>
    <xf numFmtId="165" fontId="7" fillId="3" borderId="0" xfId="1" applyNumberFormat="1" applyFont="1" applyFill="1" applyAlignment="1">
      <alignment horizontal="center" vertical="center" readingOrder="1"/>
    </xf>
    <xf numFmtId="165" fontId="6" fillId="2" borderId="0" xfId="0" applyNumberFormat="1" applyFont="1" applyFill="1"/>
    <xf numFmtId="0" fontId="3" fillId="2" borderId="0" xfId="0" applyFont="1" applyFill="1"/>
    <xf numFmtId="166" fontId="2" fillId="2" borderId="0" xfId="0" applyNumberFormat="1" applyFont="1" applyFill="1" applyAlignment="1">
      <alignment horizontal="center" vertical="center" readingOrder="1"/>
    </xf>
    <xf numFmtId="0" fontId="2" fillId="2" borderId="1" xfId="0" applyFont="1" applyFill="1" applyBorder="1" applyAlignment="1">
      <alignment vertical="center" readingOrder="1"/>
    </xf>
    <xf numFmtId="0" fontId="2" fillId="2" borderId="2" xfId="0" applyFont="1" applyFill="1" applyBorder="1" applyAlignment="1">
      <alignment vertical="center" readingOrder="1"/>
    </xf>
    <xf numFmtId="0" fontId="2" fillId="2" borderId="2" xfId="0" applyFont="1" applyFill="1" applyBorder="1" applyAlignment="1">
      <alignment horizontal="center" vertical="center" readingOrder="1"/>
    </xf>
    <xf numFmtId="2" fontId="2" fillId="2" borderId="2" xfId="0" applyNumberFormat="1" applyFont="1" applyFill="1" applyBorder="1" applyAlignment="1">
      <alignment horizontal="center" vertical="center" readingOrder="1"/>
    </xf>
    <xf numFmtId="165" fontId="6" fillId="2" borderId="2" xfId="0" applyNumberFormat="1" applyFont="1" applyFill="1" applyBorder="1" applyAlignment="1">
      <alignment horizontal="center" vertical="center" readingOrder="1"/>
    </xf>
    <xf numFmtId="166" fontId="2" fillId="2" borderId="2" xfId="0" applyNumberFormat="1" applyFont="1" applyFill="1" applyBorder="1" applyAlignment="1">
      <alignment horizontal="center" vertical="center" readingOrder="1"/>
    </xf>
    <xf numFmtId="165" fontId="6" fillId="2" borderId="2" xfId="1" applyNumberFormat="1" applyFont="1" applyFill="1" applyBorder="1" applyAlignment="1">
      <alignment horizontal="center" vertical="center" readingOrder="1"/>
    </xf>
    <xf numFmtId="0" fontId="2" fillId="2" borderId="0" xfId="0" applyFont="1" applyFill="1" applyBorder="1" applyAlignment="1">
      <alignment vertical="center" readingOrder="1"/>
    </xf>
    <xf numFmtId="165" fontId="6" fillId="2" borderId="0" xfId="0" applyNumberFormat="1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vertical="center" readingOrder="1"/>
    </xf>
    <xf numFmtId="0" fontId="2" fillId="2" borderId="3" xfId="0" applyFont="1" applyFill="1" applyBorder="1" applyAlignment="1">
      <alignment horizontal="center" vertical="center" readingOrder="1"/>
    </xf>
    <xf numFmtId="2" fontId="2" fillId="2" borderId="3" xfId="0" applyNumberFormat="1" applyFont="1" applyFill="1" applyBorder="1" applyAlignment="1">
      <alignment horizontal="center" vertical="center" readingOrder="1"/>
    </xf>
    <xf numFmtId="165" fontId="6" fillId="2" borderId="4" xfId="1" applyNumberFormat="1" applyFont="1" applyFill="1" applyBorder="1" applyAlignment="1">
      <alignment horizontal="center" vertical="center" readingOrder="1"/>
    </xf>
    <xf numFmtId="0" fontId="2" fillId="2" borderId="0" xfId="0" applyFont="1" applyFill="1" applyBorder="1"/>
    <xf numFmtId="0" fontId="0" fillId="2" borderId="0" xfId="0" applyFill="1" applyBorder="1"/>
    <xf numFmtId="0" fontId="2" fillId="4" borderId="0" xfId="0" applyFont="1" applyFill="1" applyAlignment="1">
      <alignment vertical="center" readingOrder="1"/>
    </xf>
    <xf numFmtId="0" fontId="2" fillId="4" borderId="0" xfId="0" applyFont="1" applyFill="1" applyAlignment="1">
      <alignment horizontal="center" vertical="center" readingOrder="1"/>
    </xf>
    <xf numFmtId="2" fontId="2" fillId="4" borderId="0" xfId="0" applyNumberFormat="1" applyFont="1" applyFill="1" applyAlignment="1">
      <alignment horizontal="center" vertical="center" readingOrder="1"/>
    </xf>
    <xf numFmtId="165" fontId="6" fillId="4" borderId="0" xfId="0" applyNumberFormat="1" applyFont="1" applyFill="1" applyAlignment="1">
      <alignment horizontal="center" vertical="center" readingOrder="1"/>
    </xf>
    <xf numFmtId="0" fontId="2" fillId="2" borderId="0" xfId="0" applyFont="1" applyFill="1" applyBorder="1" applyAlignment="1">
      <alignment horizontal="center" vertical="center" readingOrder="1"/>
    </xf>
    <xf numFmtId="2" fontId="2" fillId="2" borderId="0" xfId="0" applyNumberFormat="1" applyFont="1" applyFill="1" applyBorder="1" applyAlignment="1">
      <alignment horizontal="center" vertical="center" readingOrder="1"/>
    </xf>
    <xf numFmtId="0" fontId="2" fillId="4" borderId="0" xfId="0" applyFont="1" applyFill="1" applyBorder="1" applyAlignment="1">
      <alignment vertical="center" readingOrder="1"/>
    </xf>
    <xf numFmtId="0" fontId="2" fillId="4" borderId="0" xfId="0" applyFont="1" applyFill="1" applyBorder="1" applyAlignment="1">
      <alignment horizontal="center" vertical="center" readingOrder="1"/>
    </xf>
    <xf numFmtId="2" fontId="2" fillId="4" borderId="0" xfId="0" applyNumberFormat="1" applyFont="1" applyFill="1" applyBorder="1" applyAlignment="1">
      <alignment horizontal="center" vertical="center" readingOrder="1"/>
    </xf>
    <xf numFmtId="165" fontId="6" fillId="4" borderId="0" xfId="0" applyNumberFormat="1" applyFont="1" applyFill="1" applyBorder="1" applyAlignment="1">
      <alignment horizontal="center" vertical="center" readingOrder="1"/>
    </xf>
    <xf numFmtId="165" fontId="6" fillId="2" borderId="3" xfId="0" applyNumberFormat="1" applyFont="1" applyFill="1" applyBorder="1" applyAlignment="1">
      <alignment horizontal="center" vertical="center" readingOrder="1"/>
    </xf>
    <xf numFmtId="0" fontId="2" fillId="4" borderId="6" xfId="0" applyFont="1" applyFill="1" applyBorder="1" applyAlignment="1">
      <alignment vertical="center" readingOrder="1"/>
    </xf>
    <xf numFmtId="0" fontId="2" fillId="4" borderId="7" xfId="0" applyFont="1" applyFill="1" applyBorder="1" applyAlignment="1">
      <alignment vertical="center" readingOrder="1"/>
    </xf>
    <xf numFmtId="0" fontId="2" fillId="4" borderId="7" xfId="0" applyFont="1" applyFill="1" applyBorder="1" applyAlignment="1">
      <alignment horizontal="center" vertical="center" readingOrder="1"/>
    </xf>
    <xf numFmtId="2" fontId="2" fillId="4" borderId="7" xfId="0" applyNumberFormat="1" applyFont="1" applyFill="1" applyBorder="1" applyAlignment="1">
      <alignment horizontal="center" vertical="center" readingOrder="1"/>
    </xf>
    <xf numFmtId="165" fontId="6" fillId="4" borderId="0" xfId="1" applyNumberFormat="1" applyFont="1" applyFill="1" applyAlignment="1">
      <alignment horizontal="center" vertical="center" readingOrder="1"/>
    </xf>
    <xf numFmtId="165" fontId="6" fillId="4" borderId="5" xfId="1" applyNumberFormat="1" applyFont="1" applyFill="1" applyBorder="1" applyAlignment="1">
      <alignment horizontal="center" vertical="center" readingOrder="1"/>
    </xf>
    <xf numFmtId="0" fontId="2" fillId="4" borderId="3" xfId="0" applyFont="1" applyFill="1" applyBorder="1" applyAlignment="1">
      <alignment vertical="center" readingOrder="1"/>
    </xf>
    <xf numFmtId="0" fontId="2" fillId="4" borderId="3" xfId="0" applyFont="1" applyFill="1" applyBorder="1" applyAlignment="1">
      <alignment horizontal="center" vertical="center" readingOrder="1"/>
    </xf>
    <xf numFmtId="2" fontId="2" fillId="4" borderId="3" xfId="0" applyNumberFormat="1" applyFont="1" applyFill="1" applyBorder="1" applyAlignment="1">
      <alignment horizontal="center" vertical="center" readingOrder="1"/>
    </xf>
    <xf numFmtId="165" fontId="6" fillId="4" borderId="3" xfId="0" applyNumberFormat="1" applyFont="1" applyFill="1" applyBorder="1" applyAlignment="1">
      <alignment horizontal="center" vertical="center" readingOrder="1"/>
    </xf>
    <xf numFmtId="165" fontId="6" fillId="4" borderId="4" xfId="0" applyNumberFormat="1" applyFont="1" applyFill="1" applyBorder="1" applyAlignment="1">
      <alignment horizontal="center" vertical="center" readingOrder="1"/>
    </xf>
    <xf numFmtId="165" fontId="6" fillId="4" borderId="10" xfId="0" applyNumberFormat="1" applyFont="1" applyFill="1" applyBorder="1" applyAlignment="1">
      <alignment horizontal="center" vertical="center" readingOrder="1"/>
    </xf>
    <xf numFmtId="165" fontId="6" fillId="2" borderId="10" xfId="0" applyNumberFormat="1" applyFont="1" applyFill="1" applyBorder="1" applyAlignment="1">
      <alignment horizontal="center" vertical="center" readingOrder="1"/>
    </xf>
    <xf numFmtId="165" fontId="6" fillId="2" borderId="11" xfId="0" applyNumberFormat="1" applyFont="1" applyFill="1" applyBorder="1" applyAlignment="1">
      <alignment horizontal="center" vertical="center" readingOrder="1"/>
    </xf>
    <xf numFmtId="0" fontId="2" fillId="4" borderId="12" xfId="0" applyFont="1" applyFill="1" applyBorder="1" applyAlignment="1">
      <alignment vertical="center" readingOrder="1"/>
    </xf>
    <xf numFmtId="0" fontId="2" fillId="4" borderId="13" xfId="0" applyFont="1" applyFill="1" applyBorder="1" applyAlignment="1">
      <alignment vertical="center" readingOrder="1"/>
    </xf>
    <xf numFmtId="0" fontId="2" fillId="4" borderId="13" xfId="0" applyFont="1" applyFill="1" applyBorder="1" applyAlignment="1">
      <alignment horizontal="center" vertical="center" readingOrder="1"/>
    </xf>
    <xf numFmtId="2" fontId="2" fillId="4" borderId="13" xfId="0" applyNumberFormat="1" applyFont="1" applyFill="1" applyBorder="1" applyAlignment="1">
      <alignment horizontal="center" vertical="center" readingOrder="1"/>
    </xf>
    <xf numFmtId="165" fontId="6" fillId="4" borderId="13" xfId="0" applyNumberFormat="1" applyFont="1" applyFill="1" applyBorder="1" applyAlignment="1">
      <alignment horizontal="center" vertical="center" readingOrder="1"/>
    </xf>
    <xf numFmtId="165" fontId="6" fillId="4" borderId="14" xfId="0" applyNumberFormat="1" applyFont="1" applyFill="1" applyBorder="1" applyAlignment="1">
      <alignment horizontal="center" vertical="center" readingOrder="1"/>
    </xf>
    <xf numFmtId="165" fontId="6" fillId="2" borderId="4" xfId="0" applyNumberFormat="1" applyFont="1" applyFill="1" applyBorder="1" applyAlignment="1">
      <alignment horizontal="center" vertical="center" readingOrder="1"/>
    </xf>
    <xf numFmtId="165" fontId="6" fillId="2" borderId="3" xfId="1" applyNumberFormat="1" applyFont="1" applyFill="1" applyBorder="1" applyAlignment="1">
      <alignment horizontal="center" vertical="center" readingOrder="1"/>
    </xf>
    <xf numFmtId="0" fontId="2" fillId="4" borderId="8" xfId="0" applyFont="1" applyFill="1" applyBorder="1" applyAlignment="1">
      <alignment vertical="center" readingOrder="1"/>
    </xf>
    <xf numFmtId="0" fontId="2" fillId="4" borderId="8" xfId="0" applyFont="1" applyFill="1" applyBorder="1" applyAlignment="1">
      <alignment horizontal="center" vertical="center" readingOrder="1"/>
    </xf>
    <xf numFmtId="2" fontId="2" fillId="4" borderId="8" xfId="0" applyNumberFormat="1" applyFont="1" applyFill="1" applyBorder="1" applyAlignment="1">
      <alignment horizontal="center" vertical="center" readingOrder="1"/>
    </xf>
    <xf numFmtId="165" fontId="6" fillId="4" borderId="8" xfId="0" applyNumberFormat="1" applyFont="1" applyFill="1" applyBorder="1" applyAlignment="1">
      <alignment horizontal="center" vertical="center" readingOrder="1"/>
    </xf>
    <xf numFmtId="165" fontId="6" fillId="4" borderId="9" xfId="0" applyNumberFormat="1" applyFont="1" applyFill="1" applyBorder="1" applyAlignment="1">
      <alignment horizontal="center" vertical="center" readingOrder="1"/>
    </xf>
    <xf numFmtId="0" fontId="2" fillId="2" borderId="13" xfId="0" applyFont="1" applyFill="1" applyBorder="1" applyAlignment="1">
      <alignment vertical="center" readingOrder="1"/>
    </xf>
    <xf numFmtId="0" fontId="2" fillId="2" borderId="13" xfId="0" applyFont="1" applyFill="1" applyBorder="1" applyAlignment="1">
      <alignment horizontal="center" vertical="center" readingOrder="1"/>
    </xf>
    <xf numFmtId="2" fontId="2" fillId="2" borderId="13" xfId="0" applyNumberFormat="1" applyFont="1" applyFill="1" applyBorder="1" applyAlignment="1">
      <alignment horizontal="center" vertical="center" readingOrder="1"/>
    </xf>
    <xf numFmtId="165" fontId="6" fillId="2" borderId="13" xfId="1" applyNumberFormat="1" applyFont="1" applyFill="1" applyBorder="1" applyAlignment="1">
      <alignment horizontal="center" vertical="center" readingOrder="1"/>
    </xf>
    <xf numFmtId="165" fontId="6" fillId="2" borderId="14" xfId="1" applyNumberFormat="1" applyFont="1" applyFill="1" applyBorder="1" applyAlignment="1">
      <alignment horizontal="center" vertical="center" readingOrder="1"/>
    </xf>
    <xf numFmtId="0" fontId="2" fillId="4" borderId="0" xfId="0" applyFont="1" applyFill="1" applyAlignment="1">
      <alignment vertical="center" wrapText="1" shrinkToFit="1" readingOrder="1"/>
    </xf>
    <xf numFmtId="0" fontId="2" fillId="2" borderId="0" xfId="0" applyFont="1" applyFill="1" applyAlignment="1">
      <alignment vertical="center" wrapText="1" shrinkToFit="1" readingOrder="1"/>
    </xf>
    <xf numFmtId="165" fontId="2" fillId="4" borderId="0" xfId="0" applyNumberFormat="1" applyFont="1" applyFill="1" applyAlignment="1">
      <alignment horizontal="center" vertical="center" readingOrder="1"/>
    </xf>
    <xf numFmtId="165" fontId="2" fillId="2" borderId="0" xfId="0" applyNumberFormat="1" applyFont="1" applyFill="1" applyAlignment="1">
      <alignment horizontal="center" vertical="center" readingOrder="1"/>
    </xf>
    <xf numFmtId="2" fontId="6" fillId="4" borderId="0" xfId="0" applyNumberFormat="1" applyFont="1" applyFill="1" applyAlignment="1">
      <alignment horizontal="center" vertical="center" readingOrder="1"/>
    </xf>
    <xf numFmtId="2" fontId="6" fillId="2" borderId="0" xfId="0" applyNumberFormat="1" applyFont="1" applyFill="1" applyAlignment="1">
      <alignment horizontal="center" vertical="center" readingOrder="1"/>
    </xf>
    <xf numFmtId="165" fontId="2" fillId="2" borderId="0" xfId="1" applyNumberFormat="1" applyFont="1" applyFill="1" applyAlignment="1">
      <alignment horizontal="center" vertical="center" readingOrder="1"/>
    </xf>
    <xf numFmtId="0" fontId="2" fillId="2" borderId="2" xfId="0" applyNumberFormat="1" applyFont="1" applyFill="1" applyBorder="1" applyAlignment="1">
      <alignment horizontal="center" vertical="center" readingOrder="1"/>
    </xf>
  </cellXfs>
  <cellStyles count="3">
    <cellStyle name="Comma" xfId="1" builtinId="3"/>
    <cellStyle name="Normal" xfId="0" builtinId="0"/>
    <cellStyle name="Обычный 2" xfId="2" xr:uid="{2CF046EC-605E-40DF-8363-71AE3107C731}"/>
  </cellStyles>
  <dxfs count="7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aramond"/>
        <family val="1"/>
        <charset val="204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1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aramond"/>
        <family val="1"/>
        <charset val="204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6" formatCode="0.00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aramond"/>
        <family val="1"/>
        <charset val="204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charset val="204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aramond"/>
        <family val="1"/>
        <charset val="204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aramond"/>
        <family val="1"/>
        <charset val="204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aramond"/>
        <family val="1"/>
        <charset val="204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165" formatCode="#,##0.00_ ;\-#,##0.0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aramond"/>
        <family val="1"/>
        <charset val="204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1"/>
    </dxf>
    <dxf>
      <fill>
        <gradientFill degree="90">
          <stop position="0">
            <color theme="0"/>
          </stop>
          <stop position="1">
            <color rgb="FFABB7F5"/>
          </stop>
        </gradientFill>
      </fill>
    </dxf>
  </dxfs>
  <tableStyles count="1" defaultTableStyle="TableStyleMedium2" defaultPivotStyle="PivotStyleLight16">
    <tableStyle name="Стиль таблицы 1" pivot="0" count="1" xr9:uid="{DC31680D-20D2-44B6-8124-3695D17C7E4E}">
      <tableStyleElement type="wholeTable" dxfId="76"/>
    </tableStyle>
  </tableStyles>
  <colors>
    <mruColors>
      <color rgb="FFE1E5FB"/>
      <color rgb="FFABB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558064-03CF-4F7E-AE82-3FB9E42E5B64}" name="Таблица2" displayName="Таблица2" ref="A1:H134" totalsRowShown="0" headerRowDxfId="75" dataDxfId="74">
  <autoFilter ref="A1:H134" xr:uid="{A66193A3-558E-4C6D-94E7-E57821C282E4}"/>
  <tableColumns count="8">
    <tableColumn id="1" xr3:uid="{B502F263-BA95-4BFE-A484-BBEAE3E53EAA}" name="Наименование " dataDxfId="73"/>
    <tableColumn id="2" xr3:uid="{A2968BE4-53EA-4D6C-A8D2-560EC26170C7}" name="Тип" dataDxfId="72"/>
    <tableColumn id="3" xr3:uid="{22889264-2946-4902-AE17-B9168D3AD48E}" name="Толщина, мм " dataDxfId="71"/>
    <tableColumn id="4" xr3:uid="{F04E0B04-421D-412B-8BC5-B468A7F9BDA7}" name=" Ширина рулона, м" dataDxfId="70"/>
    <tableColumn id="5" xr3:uid="{517B19A2-2CFC-40D2-93E5-B89EC04CD75F}" name=" Длина рулона, м" dataDxfId="69"/>
    <tableColumn id="9" xr3:uid="{B03C4510-41C4-488B-AD47-AA4FC0929054}" name="Цена за м2, руб" dataDxfId="68"/>
    <tableColumn id="7" xr3:uid="{97933CD6-E881-47CE-AAD8-AA090634D928}" name="Площадь, кв. м " dataDxfId="67"/>
    <tableColumn id="8" xr3:uid="{7E347059-56AC-4842-8811-8F446017FBF8}" name="Цена рулона" dataDxfId="66">
      <calculatedColumnFormula>Таблица2[[#This Row],[Цена за м2, руб]]*Таблица2[[#This Row],[Площадь, кв. м 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E5B208-A91F-4E06-90B7-96F2197A0F70}" name="Таблица3" displayName="Таблица3" ref="A1:H14" totalsRowShown="0" headerRowDxfId="65" dataDxfId="64">
  <autoFilter ref="A1:H14" xr:uid="{8E882836-8842-4AEA-9648-8BD62692F5BA}"/>
  <tableColumns count="8">
    <tableColumn id="1" xr3:uid="{47A2A7E4-5509-47DF-8F7B-851D06A0C0A1}" name="Наименование" dataDxfId="63"/>
    <tableColumn id="2" xr3:uid="{85390007-0E68-4389-A786-D4D932DEAA29}" name="Тип" dataDxfId="62"/>
    <tableColumn id="3" xr3:uid="{87926A16-A967-4B3B-BCB5-6E49EE3FA833}" name="Толщина, мм " dataDxfId="61"/>
    <tableColumn id="4" xr3:uid="{225F0869-EA13-4716-984A-4D3711CE186F}" name=" Ширина рулона, м" dataDxfId="60"/>
    <tableColumn id="5" xr3:uid="{A7DF00F7-6D1B-4DC1-B39B-7E77D68DC84D}" name=" Длина рулона, м" dataDxfId="59"/>
    <tableColumn id="9" xr3:uid="{1A85A85C-9AAA-4ABF-AAF9-977AA9100628}" name="Цена за м2, руб" dataDxfId="58"/>
    <tableColumn id="7" xr3:uid="{9C71982F-8B54-4457-85EB-83BF7BBE5679}" name="Площадь, кв. м " dataDxfId="57"/>
    <tableColumn id="8" xr3:uid="{173AB2BC-7CAE-427B-B5F6-95AE973EEC51}" name="Цена рулона" dataDxfId="56">
      <calculatedColumnFormula>Таблица3[[#This Row],[Цена за м2, руб]]*Таблица3[[#This Row],[Площадь, кв. м 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3529D1F-55F1-4055-9440-97B3AE305CE2}" name="Таблица4" displayName="Таблица4" ref="A1:H32" totalsRowShown="0" headerRowDxfId="55">
  <autoFilter ref="A1:H32" xr:uid="{F4F72B95-2425-4B67-9523-A9E742CFC54D}"/>
  <tableColumns count="8">
    <tableColumn id="1" xr3:uid="{1C715D8B-65F8-4087-B2AE-D88764AFF86F}" name="Наименование" dataDxfId="54"/>
    <tableColumn id="2" xr3:uid="{BAE606DE-918E-4250-82A8-6F7401BEE085}" name="Тип" dataDxfId="53"/>
    <tableColumn id="3" xr3:uid="{8E673549-1D85-498D-BF11-8872B50F951C}" name="Толщина, мм " dataDxfId="52"/>
    <tableColumn id="4" xr3:uid="{B14B655C-5C38-407F-B93E-5806F4ADF4DD}" name=" Ширина рулона, м" dataDxfId="51"/>
    <tableColumn id="5" xr3:uid="{A9234DF3-23DE-4B51-9F23-40AC61D8271C}" name=" Длина рулона, м" dataDxfId="50"/>
    <tableColumn id="9" xr3:uid="{D15BC05B-605F-441C-9289-8D9E2325FACD}" name="Цена за м2, руб" dataDxfId="49"/>
    <tableColumn id="7" xr3:uid="{B84965C0-D9AE-4C00-BEE6-49C3DB972A3C}" name="Площадь, кв. м " dataDxfId="48"/>
    <tableColumn id="8" xr3:uid="{79D4A06C-CEBB-430C-970F-6771306074EB}" name="Цена рулона" dataDxfId="47">
      <calculatedColumnFormula>Таблица4[[#This Row],[Цена за м2, руб]]*Таблица4[[#This Row],[Площадь, кв. м ]]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87A35CB-3B6F-49EC-ADF0-97315E8BB068}" name="Таблица5" displayName="Таблица5" ref="A1:H48" totalsRowShown="0" headerRowDxfId="46" dataDxfId="45">
  <autoFilter ref="A1:H48" xr:uid="{FEFF7920-3B9B-4B7E-B792-F7819BED1B9E}"/>
  <tableColumns count="8">
    <tableColumn id="1" xr3:uid="{BE1D4128-EBB9-4ADD-AC86-FE51E285B474}" name="Наименование" dataDxfId="44"/>
    <tableColumn id="2" xr3:uid="{5BB47679-3202-4E21-B849-F2DBE503AC71}" name="Тип" dataDxfId="43"/>
    <tableColumn id="3" xr3:uid="{4E82C445-0B60-4A19-97D3-CA72D9A3DDD0}" name="Толщина, мм " dataDxfId="42"/>
    <tableColumn id="4" xr3:uid="{6440E766-C5CC-4ED6-9B45-9726685850E2}" name=" Ширина рулона, м" dataDxfId="41"/>
    <tableColumn id="5" xr3:uid="{E0FA0AE1-7152-401B-BA33-5B7DFD89511B}" name=" Длина рулона, м" dataDxfId="40"/>
    <tableColumn id="9" xr3:uid="{90010FDF-B0C1-4FE4-A105-CCB91D4B34E4}" name="Цена за м2, руб" dataDxfId="39"/>
    <tableColumn id="7" xr3:uid="{9AD4C830-D872-4991-93D8-E425BA0983F0}" name="Площадь, кв. м " dataDxfId="38"/>
    <tableColumn id="8" xr3:uid="{6EC5AF85-E8C9-4863-B5E2-C38866FAFECC}" name="Цена рулона" dataDxfId="37">
      <calculatedColumnFormula>Таблица5[[#This Row],[Цена за м2, руб]]*Таблица5[[#This Row],[Площадь, кв. м ]]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44320A0-3207-4754-91D0-862F8BF8C63B}" name="Таблица6" displayName="Таблица6" ref="A1:H42" totalsRowShown="0" headerRowDxfId="36" dataDxfId="35">
  <autoFilter ref="A1:H42" xr:uid="{932699B5-6412-40E5-A168-5F36C57EABD9}"/>
  <tableColumns count="8">
    <tableColumn id="1" xr3:uid="{0212048F-D6F9-457B-A843-E0B90A6CFCEF}" name="Наименование" dataDxfId="34"/>
    <tableColumn id="2" xr3:uid="{7FD6D7F8-9625-46DD-B0B8-37A889E00CC7}" name="Тип" dataDxfId="33"/>
    <tableColumn id="3" xr3:uid="{A47E8BAA-7C86-40CD-B7B6-9DE3E629784B}" name="Толщина, мм " dataDxfId="32"/>
    <tableColumn id="4" xr3:uid="{CCD66BC5-8713-4AC2-9F30-3892EB33A623}" name=" Ширина рулона, м" dataDxfId="31"/>
    <tableColumn id="5" xr3:uid="{6DABBB6D-4CE9-4B9B-B066-852021C3EA0C}" name=" Длина рулона, м" dataDxfId="30"/>
    <tableColumn id="9" xr3:uid="{E93346E7-C671-4AF9-8F9A-A2D9D9083B97}" name="Цена за м2, руб" dataDxfId="29"/>
    <tableColumn id="7" xr3:uid="{4F43F860-6394-4D39-9539-E18F591A62CC}" name="Площадь, кв. м " dataDxfId="28"/>
    <tableColumn id="8" xr3:uid="{FAEB1D19-82EF-4AC2-83B4-F06DC59DBDC2}" name="Цена рулона" dataDxfId="27">
      <calculatedColumnFormula>Таблица6[[#This Row],[Цена за м2, руб]]*Таблица6[[#This Row],[Площадь, кв. м ]]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E66A001-3DF5-4655-B217-89666250A4DF}" name="Таблица7" displayName="Таблица7" ref="A1:H11" totalsRowShown="0" headerRowDxfId="26">
  <autoFilter ref="A1:H11" xr:uid="{F46B01DF-291C-4E01-8AFC-7655F1F26E59}"/>
  <tableColumns count="8">
    <tableColumn id="1" xr3:uid="{51AFB87D-9BEF-4A14-9DCC-7A001060C41A}" name="Наименование" dataDxfId="25"/>
    <tableColumn id="2" xr3:uid="{6841B4A1-2A7D-4503-9E6F-751965B1498C}" name="Тип" dataDxfId="24"/>
    <tableColumn id="3" xr3:uid="{0F6479BA-6097-4A40-A946-19034671D08D}" name="Толщина, мм " dataDxfId="23"/>
    <tableColumn id="4" xr3:uid="{7D5A973F-D85B-4231-8344-0E6D93758775}" name=" Ширина рулона, м" dataDxfId="22"/>
    <tableColumn id="5" xr3:uid="{DB60B22B-A612-4511-A726-DE5DC8507D58}" name=" Длина рулона, м" dataDxfId="21"/>
    <tableColumn id="9" xr3:uid="{250D8508-D11C-4123-AB76-A938DB77A8EF}" name="Цена за м2" dataDxfId="20"/>
    <tableColumn id="7" xr3:uid="{6D17B7F9-2BB8-45BD-8A58-CAD5624F4FD4}" name="Площадь, кв. м " dataDxfId="19"/>
    <tableColumn id="8" xr3:uid="{F4BFD770-2EDA-4859-90C9-7694CF7D6CDF}" name="Цена рулона" dataDxfId="18">
      <calculatedColumnFormula>Таблица7[[#This Row],[Цена за м2]]*Таблица7[[#This Row],[Площадь, кв. м ]]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497161A-C17B-4AE6-BA3D-9219926D54AC}" name="Таблица8" displayName="Таблица8" ref="A1:H10" totalsRowShown="0" headerRowDxfId="17" dataDxfId="16">
  <autoFilter ref="A1:H10" xr:uid="{3B2ACE4A-F0FF-4485-A0A6-A7A4FAE97102}"/>
  <tableColumns count="8">
    <tableColumn id="1" xr3:uid="{BD7FE5DE-9722-488C-A49B-959E18CFC4CC}" name="Наименование" dataDxfId="15"/>
    <tableColumn id="3" xr3:uid="{42097C04-B6E2-4AA8-9848-F9312F95A79B}" name="Тип" dataDxfId="14"/>
    <tableColumn id="4" xr3:uid="{BE19831E-0860-4BDC-A0B6-F9B4C2A0A591}" name="Толщина, мкм " dataDxfId="13"/>
    <tableColumn id="5" xr3:uid="{1D37B74A-0CA3-4BB2-ADA5-DB386C2C638D}" name=" Ширина рулона, м" dataDxfId="12"/>
    <tableColumn id="9" xr3:uid="{7A22A7DE-7BF8-428A-BC11-0C905F721D73}" name=" Длина рулона, м" dataDxfId="11"/>
    <tableColumn id="7" xr3:uid="{AB69F15A-E5C4-4D0A-A2F2-DA6D83991624}" name="Цена 1 шт, руб" dataDxfId="10"/>
    <tableColumn id="8" xr3:uid="{A0C41E51-13C7-47DA-9635-F91D39ACA94D}" name="Шт.в уп./м2 " dataDxfId="9"/>
    <tableColumn id="6" xr3:uid="{95044303-26D3-4F17-9B9B-97172C190EA9}" name="Цена коробки/шт" dataDxfId="8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85BCCC-AFF5-4BB9-9B7F-3192BB790B1F}" name="Таблица72" displayName="Таблица72" ref="A1:G5" totalsRowShown="0" headerRowDxfId="7">
  <autoFilter ref="A1:G5" xr:uid="{A9116676-5FD2-44F4-8D65-D32447BF5915}"/>
  <tableColumns count="7">
    <tableColumn id="1" xr3:uid="{AFB11A27-AEF4-466F-BE8D-8DB5501C05FC}" name="Наименование" dataDxfId="6"/>
    <tableColumn id="2" xr3:uid="{0517AD9E-0545-4221-AF74-BAB7A92F35FE}" name="Тип" dataDxfId="5"/>
    <tableColumn id="4" xr3:uid="{0113C4DD-7BDE-4804-8665-3EC22F395743}" name=" Ширина рулона, м" dataDxfId="4"/>
    <tableColumn id="5" xr3:uid="{B0CE301C-16C0-41F0-A014-A068E5B9A7CA}" name=" Длина рулона, м" dataDxfId="3"/>
    <tableColumn id="9" xr3:uid="{DF665BA9-A3ED-45EC-858A-6B4A1B0CFE14}" name="Цена за м2" dataDxfId="2"/>
    <tableColumn id="7" xr3:uid="{C7756798-C7B7-4EE0-A7E7-9A01668E5284}" name="Кол-во м2 в рул." dataDxfId="1"/>
    <tableColumn id="8" xr3:uid="{29DDC52C-EF08-4677-B9B5-357C97458E3E}" name="Цена рулона" dataDxfId="0">
      <calculatedColumnFormula>Таблица72[[#This Row],[Цена за м2]]*Таблица72[[#This Row],[Кол-во м2 в рул.]]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AF4B-ECD4-4488-81E8-FA0D0EAED08B}">
  <dimension ref="A1:H209"/>
  <sheetViews>
    <sheetView tabSelected="1" workbookViewId="0"/>
  </sheetViews>
  <sheetFormatPr defaultColWidth="10.7109375" defaultRowHeight="12.75"/>
  <cols>
    <col min="1" max="1" width="22.7109375" style="3" customWidth="1"/>
    <col min="2" max="2" width="31.28515625" style="3" customWidth="1"/>
    <col min="3" max="5" width="15.7109375" style="4" customWidth="1"/>
    <col min="6" max="6" width="17.7109375" style="4" customWidth="1"/>
    <col min="7" max="7" width="15.7109375" style="4" customWidth="1"/>
    <col min="8" max="8" width="17.7109375" style="4" customWidth="1"/>
    <col min="9" max="16384" width="10.7109375" style="3"/>
  </cols>
  <sheetData>
    <row r="1" spans="1:8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12" t="s">
        <v>5</v>
      </c>
      <c r="G1" s="5" t="s">
        <v>6</v>
      </c>
      <c r="H1" s="14" t="s">
        <v>7</v>
      </c>
    </row>
    <row r="2" spans="1:8" s="2" customFormat="1" ht="15">
      <c r="A2" s="38" t="s">
        <v>8</v>
      </c>
      <c r="B2" s="38" t="s">
        <v>9</v>
      </c>
      <c r="C2" s="39" t="s">
        <v>10</v>
      </c>
      <c r="D2" s="40">
        <v>1</v>
      </c>
      <c r="E2" s="40">
        <v>2</v>
      </c>
      <c r="F2" s="41">
        <v>131.75</v>
      </c>
      <c r="G2" s="40">
        <v>2</v>
      </c>
      <c r="H2" s="41">
        <f>Таблица7[[#This Row],[Цена за м2]]*Таблица7[[#This Row],[Площадь, кв. м ]]</f>
        <v>192.19409999999999</v>
      </c>
    </row>
    <row r="3" spans="1:8" s="2" customFormat="1" ht="15">
      <c r="A3" s="6" t="s">
        <v>11</v>
      </c>
      <c r="B3" s="6" t="s">
        <v>9</v>
      </c>
      <c r="C3" s="7" t="s">
        <v>12</v>
      </c>
      <c r="D3" s="8">
        <v>1</v>
      </c>
      <c r="E3" s="8">
        <v>2</v>
      </c>
      <c r="F3" s="15">
        <v>180.2</v>
      </c>
      <c r="G3" s="8">
        <v>2</v>
      </c>
      <c r="H3" s="15">
        <f>Таблица7[[#This Row],[Цена за м2]]*Таблица7[[#This Row],[Площадь, кв. м ]]</f>
        <v>247.10670000000002</v>
      </c>
    </row>
    <row r="4" spans="1:8" s="2" customFormat="1" ht="15">
      <c r="A4" s="38" t="s">
        <v>13</v>
      </c>
      <c r="B4" s="38" t="s">
        <v>9</v>
      </c>
      <c r="C4" s="39" t="s">
        <v>14</v>
      </c>
      <c r="D4" s="40">
        <v>1</v>
      </c>
      <c r="E4" s="40">
        <v>2</v>
      </c>
      <c r="F4" s="41">
        <v>257.55</v>
      </c>
      <c r="G4" s="40">
        <v>2</v>
      </c>
      <c r="H4" s="41">
        <f>Таблица7[[#This Row],[Цена за м2]]*Таблица7[[#This Row],[Площадь, кв. м ]]</f>
        <v>370.66005000000001</v>
      </c>
    </row>
    <row r="5" spans="1:8" s="2" customFormat="1" ht="15">
      <c r="A5" s="6" t="s">
        <v>15</v>
      </c>
      <c r="B5" s="6" t="s">
        <v>9</v>
      </c>
      <c r="C5" s="7" t="s">
        <v>16</v>
      </c>
      <c r="D5" s="8">
        <v>1</v>
      </c>
      <c r="E5" s="8">
        <v>2</v>
      </c>
      <c r="F5" s="15">
        <v>345.95</v>
      </c>
      <c r="G5" s="8">
        <v>2</v>
      </c>
      <c r="H5" s="15">
        <f>Таблица7[[#This Row],[Цена за м2]]*Таблица7[[#This Row],[Площадь, кв. м ]]</f>
        <v>494.21340000000004</v>
      </c>
    </row>
    <row r="6" spans="1:8" s="2" customFormat="1" ht="15">
      <c r="A6" s="38" t="s">
        <v>17</v>
      </c>
      <c r="B6" s="38" t="s">
        <v>9</v>
      </c>
      <c r="C6" s="39" t="s">
        <v>18</v>
      </c>
      <c r="D6" s="40">
        <v>1</v>
      </c>
      <c r="E6" s="40">
        <v>2</v>
      </c>
      <c r="F6" s="41">
        <v>430.09999999999997</v>
      </c>
      <c r="G6" s="40">
        <v>2</v>
      </c>
      <c r="H6" s="41">
        <f>Таблица7[[#This Row],[Цена за м2]]*Таблица7[[#This Row],[Площадь, кв. м ]]</f>
        <v>617.76675000000012</v>
      </c>
    </row>
    <row r="7" spans="1:8" s="2" customFormat="1" ht="15">
      <c r="A7" s="6" t="s">
        <v>19</v>
      </c>
      <c r="B7" s="6" t="s">
        <v>9</v>
      </c>
      <c r="C7" s="7" t="s">
        <v>20</v>
      </c>
      <c r="D7" s="8">
        <v>1</v>
      </c>
      <c r="E7" s="8">
        <v>2</v>
      </c>
      <c r="F7" s="15">
        <v>528.69999999999993</v>
      </c>
      <c r="G7" s="8">
        <v>2</v>
      </c>
      <c r="H7" s="15">
        <f>Таблица7[[#This Row],[Цена за м2]]*Таблица7[[#This Row],[Площадь, кв. м ]]</f>
        <v>755.04824999999994</v>
      </c>
    </row>
    <row r="8" spans="1:8" s="2" customFormat="1" ht="15">
      <c r="A8" s="38" t="s">
        <v>21</v>
      </c>
      <c r="B8" s="38" t="s">
        <v>9</v>
      </c>
      <c r="C8" s="39" t="s">
        <v>22</v>
      </c>
      <c r="D8" s="40">
        <v>1</v>
      </c>
      <c r="E8" s="40">
        <v>2</v>
      </c>
      <c r="F8" s="41">
        <v>589.9</v>
      </c>
      <c r="G8" s="40">
        <v>2</v>
      </c>
      <c r="H8" s="41">
        <f>Таблица7[[#This Row],[Цена за м2]]*Таблица7[[#This Row],[Площадь, кв. м ]]</f>
        <v>906.05790000000002</v>
      </c>
    </row>
    <row r="9" spans="1:8" s="2" customFormat="1" ht="15">
      <c r="A9" s="6" t="s">
        <v>23</v>
      </c>
      <c r="B9" s="6" t="s">
        <v>9</v>
      </c>
      <c r="C9" s="7" t="s">
        <v>24</v>
      </c>
      <c r="D9" s="8">
        <v>1</v>
      </c>
      <c r="E9" s="8">
        <v>2</v>
      </c>
      <c r="F9" s="15">
        <v>667.25</v>
      </c>
      <c r="G9" s="8">
        <v>2</v>
      </c>
      <c r="H9" s="15">
        <f>Таблица7[[#This Row],[Цена за м2]]*Таблица7[[#This Row],[Площадь, кв. м ]]</f>
        <v>1057.0675500000002</v>
      </c>
    </row>
    <row r="10" spans="1:8" s="2" customFormat="1" ht="15">
      <c r="A10" s="38" t="s">
        <v>25</v>
      </c>
      <c r="B10" s="38" t="s">
        <v>9</v>
      </c>
      <c r="C10" s="39" t="s">
        <v>26</v>
      </c>
      <c r="D10" s="40">
        <v>1</v>
      </c>
      <c r="E10" s="40">
        <v>2</v>
      </c>
      <c r="F10" s="41">
        <v>767.55</v>
      </c>
      <c r="G10" s="40">
        <v>2</v>
      </c>
      <c r="H10" s="41">
        <f>Таблица7[[#This Row],[Цена за м2]]*Таблица7[[#This Row],[Площадь, кв. м ]]</f>
        <v>1208.0771999999999</v>
      </c>
    </row>
    <row r="11" spans="1:8" s="2" customFormat="1" ht="15">
      <c r="A11" s="6" t="s">
        <v>27</v>
      </c>
      <c r="B11" s="6" t="s">
        <v>9</v>
      </c>
      <c r="C11" s="7" t="s">
        <v>28</v>
      </c>
      <c r="D11" s="8">
        <v>1</v>
      </c>
      <c r="E11" s="8">
        <v>2</v>
      </c>
      <c r="F11" s="15">
        <v>847.44999999999993</v>
      </c>
      <c r="G11" s="8">
        <v>2</v>
      </c>
      <c r="H11" s="15">
        <f>Таблица7[[#This Row],[Цена за м2]]*Таблица7[[#This Row],[Площадь, кв. м ]]</f>
        <v>1372.8150000000001</v>
      </c>
    </row>
    <row r="12" spans="1:8" ht="15">
      <c r="A12" s="38" t="s">
        <v>29</v>
      </c>
      <c r="B12" s="38" t="s">
        <v>30</v>
      </c>
      <c r="C12" s="39" t="s">
        <v>31</v>
      </c>
      <c r="D12" s="40">
        <v>1.05</v>
      </c>
      <c r="E12" s="40">
        <v>25</v>
      </c>
      <c r="F12" s="41">
        <v>135.06483809523809</v>
      </c>
      <c r="G12" s="40">
        <v>26.25</v>
      </c>
      <c r="H12" s="41">
        <f>Таблица2[[#This Row],[Цена за м2, руб]]*Таблица2[[#This Row],[Площадь, кв. м ]]</f>
        <v>3545.4519999999998</v>
      </c>
    </row>
    <row r="13" spans="1:8" ht="15">
      <c r="A13" s="6" t="s">
        <v>32</v>
      </c>
      <c r="B13" s="6" t="s">
        <v>30</v>
      </c>
      <c r="C13" s="7" t="s">
        <v>33</v>
      </c>
      <c r="D13" s="8">
        <v>1.05</v>
      </c>
      <c r="E13" s="8">
        <v>25</v>
      </c>
      <c r="F13" s="15">
        <v>140.16483809523808</v>
      </c>
      <c r="G13" s="8">
        <v>26.25</v>
      </c>
      <c r="H13" s="15">
        <f>Таблица2[[#This Row],[Цена за м2, руб]]*Таблица2[[#This Row],[Площадь, кв. м ]]</f>
        <v>3679.3269999999998</v>
      </c>
    </row>
    <row r="14" spans="1:8" ht="15">
      <c r="A14" s="38" t="s">
        <v>34</v>
      </c>
      <c r="B14" s="38" t="s">
        <v>30</v>
      </c>
      <c r="C14" s="39" t="s">
        <v>35</v>
      </c>
      <c r="D14" s="40">
        <v>1.05</v>
      </c>
      <c r="E14" s="40">
        <v>25</v>
      </c>
      <c r="F14" s="41">
        <v>152.83000000000001</v>
      </c>
      <c r="G14" s="40">
        <v>26.25</v>
      </c>
      <c r="H14" s="41">
        <f>Таблица2[[#This Row],[Цена за м2, руб]]*Таблица2[[#This Row],[Площадь, кв. м ]]</f>
        <v>4011.7875000000004</v>
      </c>
    </row>
    <row r="15" spans="1:8" ht="15">
      <c r="A15" s="6" t="s">
        <v>36</v>
      </c>
      <c r="B15" s="6" t="s">
        <v>30</v>
      </c>
      <c r="C15" s="7" t="s">
        <v>37</v>
      </c>
      <c r="D15" s="8">
        <v>1.2</v>
      </c>
      <c r="E15" s="8">
        <v>25</v>
      </c>
      <c r="F15" s="13">
        <v>83.97999999999999</v>
      </c>
      <c r="G15" s="8">
        <v>30</v>
      </c>
      <c r="H15" s="15">
        <f>Таблица2[[#This Row],[Цена за м2, руб]]*Таблица2[[#This Row],[Площадь, кв. м ]]</f>
        <v>2519.3999999999996</v>
      </c>
    </row>
    <row r="16" spans="1:8" ht="15">
      <c r="A16" s="38" t="s">
        <v>38</v>
      </c>
      <c r="B16" s="38" t="s">
        <v>30</v>
      </c>
      <c r="C16" s="39" t="s">
        <v>39</v>
      </c>
      <c r="D16" s="40">
        <v>1.2</v>
      </c>
      <c r="E16" s="40">
        <v>25</v>
      </c>
      <c r="F16" s="41">
        <v>89.929999999999993</v>
      </c>
      <c r="G16" s="40">
        <v>30</v>
      </c>
      <c r="H16" s="41">
        <f>Таблица2[[#This Row],[Цена за м2, руб]]*Таблица2[[#This Row],[Площадь, кв. м ]]</f>
        <v>2697.8999999999996</v>
      </c>
    </row>
    <row r="17" spans="1:8" ht="15">
      <c r="A17" s="6" t="s">
        <v>40</v>
      </c>
      <c r="B17" s="6" t="s">
        <v>30</v>
      </c>
      <c r="C17" s="7" t="s">
        <v>41</v>
      </c>
      <c r="D17" s="8">
        <v>1.2</v>
      </c>
      <c r="E17" s="8">
        <v>25</v>
      </c>
      <c r="F17" s="15">
        <v>112.71</v>
      </c>
      <c r="G17" s="8">
        <v>30</v>
      </c>
      <c r="H17" s="15">
        <f>Таблица2[[#This Row],[Цена за м2, руб]]*Таблица2[[#This Row],[Площадь, кв. м ]]</f>
        <v>3381.2999999999997</v>
      </c>
    </row>
    <row r="18" spans="1:8" ht="15">
      <c r="A18" s="38" t="s">
        <v>29</v>
      </c>
      <c r="B18" s="38" t="s">
        <v>30</v>
      </c>
      <c r="C18" s="39" t="s">
        <v>31</v>
      </c>
      <c r="D18" s="40">
        <v>1.2</v>
      </c>
      <c r="E18" s="40">
        <v>25</v>
      </c>
      <c r="F18" s="41">
        <v>135.065</v>
      </c>
      <c r="G18" s="40">
        <v>30</v>
      </c>
      <c r="H18" s="41">
        <f>Таблица2[[#This Row],[Цена за м2, руб]]*Таблица2[[#This Row],[Площадь, кв. м ]]</f>
        <v>4051.95</v>
      </c>
    </row>
    <row r="19" spans="1:8" ht="15">
      <c r="A19" s="6" t="s">
        <v>32</v>
      </c>
      <c r="B19" s="6" t="s">
        <v>30</v>
      </c>
      <c r="C19" s="7" t="s">
        <v>33</v>
      </c>
      <c r="D19" s="8">
        <v>1.2</v>
      </c>
      <c r="E19" s="8">
        <v>15</v>
      </c>
      <c r="F19" s="15">
        <v>140.16499999999996</v>
      </c>
      <c r="G19" s="8">
        <v>18</v>
      </c>
      <c r="H19" s="15">
        <f>Таблица2[[#This Row],[Цена за м2, руб]]*Таблица2[[#This Row],[Площадь, кв. м ]]</f>
        <v>2522.9699999999993</v>
      </c>
    </row>
    <row r="20" spans="1:8" ht="15">
      <c r="A20" s="38" t="s">
        <v>34</v>
      </c>
      <c r="B20" s="38" t="s">
        <v>30</v>
      </c>
      <c r="C20" s="39" t="s">
        <v>35</v>
      </c>
      <c r="D20" s="40">
        <v>1.2</v>
      </c>
      <c r="E20" s="40">
        <v>15</v>
      </c>
      <c r="F20" s="41">
        <v>152.83000000000001</v>
      </c>
      <c r="G20" s="40">
        <v>18</v>
      </c>
      <c r="H20" s="41">
        <f>Таблица2[[#This Row],[Цена за м2, руб]]*Таблица2[[#This Row],[Площадь, кв. м ]]</f>
        <v>2750.94</v>
      </c>
    </row>
    <row r="21" spans="1:8" ht="15">
      <c r="A21" s="6" t="s">
        <v>36</v>
      </c>
      <c r="B21" s="6" t="s">
        <v>30</v>
      </c>
      <c r="C21" s="7" t="s">
        <v>37</v>
      </c>
      <c r="D21" s="8">
        <v>0.6</v>
      </c>
      <c r="E21" s="8">
        <v>30</v>
      </c>
      <c r="F21" s="15">
        <v>83.996999999999986</v>
      </c>
      <c r="G21" s="8">
        <v>18</v>
      </c>
      <c r="H21" s="15">
        <f>Таблица2[[#This Row],[Цена за м2, руб]]*Таблица2[[#This Row],[Площадь, кв. м ]]</f>
        <v>1511.9459999999997</v>
      </c>
    </row>
    <row r="22" spans="1:8" ht="15">
      <c r="A22" s="38" t="s">
        <v>38</v>
      </c>
      <c r="B22" s="38" t="s">
        <v>30</v>
      </c>
      <c r="C22" s="39" t="s">
        <v>39</v>
      </c>
      <c r="D22" s="40">
        <v>0.6</v>
      </c>
      <c r="E22" s="40">
        <v>30</v>
      </c>
      <c r="F22" s="41">
        <v>89.93</v>
      </c>
      <c r="G22" s="40">
        <v>18</v>
      </c>
      <c r="H22" s="41">
        <f>Таблица2[[#This Row],[Цена за м2, руб]]*Таблица2[[#This Row],[Площадь, кв. м ]]</f>
        <v>1618.7400000000002</v>
      </c>
    </row>
    <row r="23" spans="1:8" ht="15">
      <c r="A23" s="6" t="s">
        <v>40</v>
      </c>
      <c r="B23" s="6" t="s">
        <v>30</v>
      </c>
      <c r="C23" s="7" t="s">
        <v>41</v>
      </c>
      <c r="D23" s="8">
        <v>0.6</v>
      </c>
      <c r="E23" s="8">
        <v>30</v>
      </c>
      <c r="F23" s="15">
        <v>112.88000000000001</v>
      </c>
      <c r="G23" s="8">
        <v>18</v>
      </c>
      <c r="H23" s="15">
        <f>Таблица2[[#This Row],[Цена за м2, руб]]*Таблица2[[#This Row],[Площадь, кв. м ]]</f>
        <v>2031.8400000000001</v>
      </c>
    </row>
    <row r="24" spans="1:8" ht="15">
      <c r="A24" s="38" t="s">
        <v>29</v>
      </c>
      <c r="B24" s="38" t="s">
        <v>30</v>
      </c>
      <c r="C24" s="39" t="s">
        <v>31</v>
      </c>
      <c r="D24" s="40">
        <v>0.6</v>
      </c>
      <c r="E24" s="40">
        <v>30</v>
      </c>
      <c r="F24" s="41">
        <v>135.06499999999997</v>
      </c>
      <c r="G24" s="40">
        <v>18</v>
      </c>
      <c r="H24" s="41">
        <f>Таблица2[[#This Row],[Цена за м2, руб]]*Таблица2[[#This Row],[Площадь, кв. м ]]</f>
        <v>2431.1699999999996</v>
      </c>
    </row>
    <row r="25" spans="1:8" ht="15">
      <c r="A25" s="6" t="s">
        <v>32</v>
      </c>
      <c r="B25" s="6" t="s">
        <v>30</v>
      </c>
      <c r="C25" s="7" t="s">
        <v>33</v>
      </c>
      <c r="D25" s="8">
        <v>0.6</v>
      </c>
      <c r="E25" s="8">
        <v>15</v>
      </c>
      <c r="F25" s="15">
        <v>140.16499999999996</v>
      </c>
      <c r="G25" s="8">
        <v>9</v>
      </c>
      <c r="H25" s="15">
        <f>Таблица2[[#This Row],[Цена за м2, руб]]*Таблица2[[#This Row],[Площадь, кв. м ]]</f>
        <v>1261.4849999999997</v>
      </c>
    </row>
    <row r="26" spans="1:8" ht="15">
      <c r="A26" s="38" t="s">
        <v>34</v>
      </c>
      <c r="B26" s="38" t="s">
        <v>30</v>
      </c>
      <c r="C26" s="39" t="s">
        <v>35</v>
      </c>
      <c r="D26" s="40">
        <v>0.6</v>
      </c>
      <c r="E26" s="40">
        <v>15</v>
      </c>
      <c r="F26" s="41">
        <v>152.83000000000001</v>
      </c>
      <c r="G26" s="40">
        <v>9</v>
      </c>
      <c r="H26" s="41">
        <f>Таблица2[[#This Row],[Цена за м2, руб]]*Таблица2[[#This Row],[Площадь, кв. м ]]</f>
        <v>1375.47</v>
      </c>
    </row>
    <row r="27" spans="1:8" ht="15">
      <c r="A27" s="6" t="s">
        <v>42</v>
      </c>
      <c r="B27" s="6" t="s">
        <v>30</v>
      </c>
      <c r="C27" s="7" t="s">
        <v>12</v>
      </c>
      <c r="D27" s="8">
        <v>1</v>
      </c>
      <c r="E27" s="8">
        <v>2</v>
      </c>
      <c r="F27" s="15">
        <v>246.5</v>
      </c>
      <c r="G27" s="8">
        <v>2</v>
      </c>
      <c r="H27" s="15">
        <f>Таблица2[[#This Row],[Цена за м2, руб]]*Таблица2[[#This Row],[Площадь, кв. м ]]</f>
        <v>493</v>
      </c>
    </row>
    <row r="28" spans="1:8" ht="15">
      <c r="A28" s="38" t="s">
        <v>43</v>
      </c>
      <c r="B28" s="38" t="s">
        <v>30</v>
      </c>
      <c r="C28" s="39" t="s">
        <v>14</v>
      </c>
      <c r="D28" s="40">
        <v>1</v>
      </c>
      <c r="E28" s="40">
        <v>2</v>
      </c>
      <c r="F28" s="41">
        <v>460.7</v>
      </c>
      <c r="G28" s="40">
        <v>2</v>
      </c>
      <c r="H28" s="41">
        <f>Таблица2[[#This Row],[Цена за м2, руб]]*Таблица2[[#This Row],[Площадь, кв. м ]]</f>
        <v>921.4</v>
      </c>
    </row>
    <row r="29" spans="1:8" ht="15">
      <c r="A29" s="6" t="s">
        <v>44</v>
      </c>
      <c r="B29" s="6" t="s">
        <v>30</v>
      </c>
      <c r="C29" s="7" t="s">
        <v>16</v>
      </c>
      <c r="D29" s="8">
        <v>1</v>
      </c>
      <c r="E29" s="8">
        <v>2</v>
      </c>
      <c r="F29" s="13">
        <v>648.54999999999995</v>
      </c>
      <c r="G29" s="8">
        <v>2</v>
      </c>
      <c r="H29" s="15">
        <f>Таблица2[[#This Row],[Цена за м2, руб]]*Таблица2[[#This Row],[Площадь, кв. м ]]</f>
        <v>1297.0999999999999</v>
      </c>
    </row>
    <row r="30" spans="1:8" ht="15">
      <c r="A30" s="38" t="s">
        <v>45</v>
      </c>
      <c r="B30" s="38" t="s">
        <v>30</v>
      </c>
      <c r="C30" s="39" t="s">
        <v>18</v>
      </c>
      <c r="D30" s="40">
        <v>1</v>
      </c>
      <c r="E30" s="40">
        <v>2</v>
      </c>
      <c r="F30" s="41">
        <v>812.6</v>
      </c>
      <c r="G30" s="40">
        <v>2</v>
      </c>
      <c r="H30" s="41">
        <f>Таблица2[[#This Row],[Цена за м2, руб]]*Таблица2[[#This Row],[Площадь, кв. м ]]</f>
        <v>1625.2</v>
      </c>
    </row>
    <row r="31" spans="1:8" ht="15">
      <c r="A31" s="6" t="s">
        <v>46</v>
      </c>
      <c r="B31" s="6" t="s">
        <v>30</v>
      </c>
      <c r="C31" s="7" t="s">
        <v>20</v>
      </c>
      <c r="D31" s="8">
        <v>1</v>
      </c>
      <c r="E31" s="8">
        <v>2</v>
      </c>
      <c r="F31" s="15">
        <v>887.4</v>
      </c>
      <c r="G31" s="8">
        <v>2</v>
      </c>
      <c r="H31" s="15">
        <f>Таблица2[[#This Row],[Цена за м2, руб]]*Таблица2[[#This Row],[Площадь, кв. м ]]</f>
        <v>1774.8</v>
      </c>
    </row>
    <row r="32" spans="1:8" ht="15">
      <c r="A32" s="38" t="s">
        <v>47</v>
      </c>
      <c r="B32" s="38" t="s">
        <v>30</v>
      </c>
      <c r="C32" s="39" t="s">
        <v>22</v>
      </c>
      <c r="D32" s="40">
        <v>1</v>
      </c>
      <c r="E32" s="40">
        <v>2</v>
      </c>
      <c r="F32" s="41">
        <v>1018.3</v>
      </c>
      <c r="G32" s="40">
        <v>2</v>
      </c>
      <c r="H32" s="41">
        <f>Таблица2[[#This Row],[Цена за м2, руб]]*Таблица2[[#This Row],[Площадь, кв. м ]]</f>
        <v>2036.6</v>
      </c>
    </row>
    <row r="33" spans="1:8" ht="15">
      <c r="A33" s="6" t="s">
        <v>48</v>
      </c>
      <c r="B33" s="6" t="s">
        <v>30</v>
      </c>
      <c r="C33" s="7" t="s">
        <v>24</v>
      </c>
      <c r="D33" s="8">
        <v>1</v>
      </c>
      <c r="E33" s="8">
        <v>2</v>
      </c>
      <c r="F33" s="15">
        <v>1048.05</v>
      </c>
      <c r="G33" s="8">
        <v>2</v>
      </c>
      <c r="H33" s="15">
        <f>Таблица2[[#This Row],[Цена за м2, руб]]*Таблица2[[#This Row],[Площадь, кв. м ]]</f>
        <v>2096.1</v>
      </c>
    </row>
    <row r="34" spans="1:8" ht="15">
      <c r="A34" s="38" t="s">
        <v>49</v>
      </c>
      <c r="B34" s="38" t="s">
        <v>30</v>
      </c>
      <c r="C34" s="39" t="s">
        <v>26</v>
      </c>
      <c r="D34" s="40">
        <v>1</v>
      </c>
      <c r="E34" s="40">
        <v>2</v>
      </c>
      <c r="F34" s="41">
        <v>1126.25</v>
      </c>
      <c r="G34" s="40">
        <v>2</v>
      </c>
      <c r="H34" s="41">
        <f>Таблица2[[#This Row],[Цена за м2, руб]]*Таблица2[[#This Row],[Площадь, кв. м ]]</f>
        <v>2252.5</v>
      </c>
    </row>
    <row r="35" spans="1:8" ht="15">
      <c r="A35" s="6" t="s">
        <v>50</v>
      </c>
      <c r="B35" s="6" t="s">
        <v>51</v>
      </c>
      <c r="C35" s="7" t="s">
        <v>10</v>
      </c>
      <c r="D35" s="8">
        <v>1.2</v>
      </c>
      <c r="E35" s="8">
        <v>15</v>
      </c>
      <c r="F35" s="15">
        <v>193.79999999999998</v>
      </c>
      <c r="G35" s="8">
        <v>18</v>
      </c>
      <c r="H35" s="15">
        <f>Таблица2[[#This Row],[Цена за м2, руб]]*Таблица2[[#This Row],[Площадь, кв. м ]]</f>
        <v>3488.3999999999996</v>
      </c>
    </row>
    <row r="36" spans="1:8" ht="15">
      <c r="A36" s="38" t="s">
        <v>42</v>
      </c>
      <c r="B36" s="38" t="s">
        <v>51</v>
      </c>
      <c r="C36" s="39" t="s">
        <v>12</v>
      </c>
      <c r="D36" s="40">
        <v>1.2</v>
      </c>
      <c r="E36" s="40">
        <v>15</v>
      </c>
      <c r="F36" s="41">
        <v>246.5</v>
      </c>
      <c r="G36" s="40">
        <v>18</v>
      </c>
      <c r="H36" s="41">
        <f>Таблица2[[#This Row],[Цена за м2, руб]]*Таблица2[[#This Row],[Площадь, кв. м ]]</f>
        <v>4437</v>
      </c>
    </row>
    <row r="37" spans="1:8" s="1" customFormat="1" ht="15">
      <c r="A37" s="6" t="s">
        <v>43</v>
      </c>
      <c r="B37" s="6" t="s">
        <v>51</v>
      </c>
      <c r="C37" s="7" t="s">
        <v>14</v>
      </c>
      <c r="D37" s="8">
        <v>1.2</v>
      </c>
      <c r="E37" s="8">
        <v>15</v>
      </c>
      <c r="F37" s="15">
        <v>460.7</v>
      </c>
      <c r="G37" s="8">
        <v>18</v>
      </c>
      <c r="H37" s="15">
        <f>Таблица2[[#This Row],[Цена за м2, руб]]*Таблица2[[#This Row],[Площадь, кв. м ]]</f>
        <v>8292.6</v>
      </c>
    </row>
    <row r="38" spans="1:8" s="1" customFormat="1" ht="15">
      <c r="A38" s="38" t="s">
        <v>44</v>
      </c>
      <c r="B38" s="38" t="s">
        <v>51</v>
      </c>
      <c r="C38" s="39" t="s">
        <v>16</v>
      </c>
      <c r="D38" s="40">
        <v>1.2</v>
      </c>
      <c r="E38" s="40">
        <v>15</v>
      </c>
      <c r="F38" s="41">
        <v>648.54999999999995</v>
      </c>
      <c r="G38" s="40">
        <v>18</v>
      </c>
      <c r="H38" s="41">
        <f>Таблица2[[#This Row],[Цена за м2, руб]]*Таблица2[[#This Row],[Площадь, кв. м ]]</f>
        <v>11673.9</v>
      </c>
    </row>
    <row r="39" spans="1:8" s="1" customFormat="1" ht="15">
      <c r="A39" s="6" t="s">
        <v>45</v>
      </c>
      <c r="B39" s="6" t="s">
        <v>51</v>
      </c>
      <c r="C39" s="7" t="s">
        <v>18</v>
      </c>
      <c r="D39" s="8">
        <v>1.2</v>
      </c>
      <c r="E39" s="8">
        <v>15</v>
      </c>
      <c r="F39" s="15">
        <v>812.6</v>
      </c>
      <c r="G39" s="8">
        <v>18</v>
      </c>
      <c r="H39" s="15">
        <f>Таблица2[[#This Row],[Цена за м2, руб]]*Таблица2[[#This Row],[Площадь, кв. м ]]</f>
        <v>14626.800000000001</v>
      </c>
    </row>
    <row r="40" spans="1:8" s="1" customFormat="1" ht="15">
      <c r="A40" s="38" t="s">
        <v>46</v>
      </c>
      <c r="B40" s="38" t="s">
        <v>51</v>
      </c>
      <c r="C40" s="39" t="s">
        <v>20</v>
      </c>
      <c r="D40" s="40">
        <v>1.2</v>
      </c>
      <c r="E40" s="40">
        <v>15</v>
      </c>
      <c r="F40" s="41">
        <v>887.4</v>
      </c>
      <c r="G40" s="40">
        <v>18</v>
      </c>
      <c r="H40" s="41">
        <f>Таблица2[[#This Row],[Цена за м2, руб]]*Таблица2[[#This Row],[Площадь, кв. м ]]</f>
        <v>15973.199999999999</v>
      </c>
    </row>
    <row r="41" spans="1:8" s="1" customFormat="1" ht="15">
      <c r="A41" s="6" t="s">
        <v>47</v>
      </c>
      <c r="B41" s="6" t="s">
        <v>51</v>
      </c>
      <c r="C41" s="7" t="s">
        <v>22</v>
      </c>
      <c r="D41" s="8">
        <v>1.2</v>
      </c>
      <c r="E41" s="8">
        <v>15</v>
      </c>
      <c r="F41" s="15">
        <v>1018.3</v>
      </c>
      <c r="G41" s="8">
        <v>18</v>
      </c>
      <c r="H41" s="15">
        <f>Таблица2[[#This Row],[Цена за м2, руб]]*Таблица2[[#This Row],[Площадь, кв. м ]]</f>
        <v>18329.399999999998</v>
      </c>
    </row>
    <row r="42" spans="1:8" s="1" customFormat="1" ht="15">
      <c r="A42" s="38" t="s">
        <v>48</v>
      </c>
      <c r="B42" s="38" t="s">
        <v>51</v>
      </c>
      <c r="C42" s="39" t="s">
        <v>24</v>
      </c>
      <c r="D42" s="40">
        <v>1.2</v>
      </c>
      <c r="E42" s="40">
        <v>15</v>
      </c>
      <c r="F42" s="41">
        <v>1048.05</v>
      </c>
      <c r="G42" s="40">
        <v>18</v>
      </c>
      <c r="H42" s="41">
        <f>Таблица2[[#This Row],[Цена за м2, руб]]*Таблица2[[#This Row],[Площадь, кв. м ]]</f>
        <v>18864.899999999998</v>
      </c>
    </row>
    <row r="43" spans="1:8" s="1" customFormat="1" ht="15">
      <c r="A43" s="6" t="s">
        <v>49</v>
      </c>
      <c r="B43" s="6" t="s">
        <v>51</v>
      </c>
      <c r="C43" s="7" t="s">
        <v>26</v>
      </c>
      <c r="D43" s="8">
        <v>1.2</v>
      </c>
      <c r="E43" s="8">
        <v>15</v>
      </c>
      <c r="F43" s="15">
        <v>1126.25</v>
      </c>
      <c r="G43" s="8">
        <v>18</v>
      </c>
      <c r="H43" s="15">
        <f>Таблица2[[#This Row],[Цена за м2, руб]]*Таблица2[[#This Row],[Площадь, кв. м ]]</f>
        <v>20272.5</v>
      </c>
    </row>
    <row r="44" spans="1:8" s="1" customFormat="1" ht="15">
      <c r="A44" s="38" t="s">
        <v>52</v>
      </c>
      <c r="B44" s="38" t="s">
        <v>51</v>
      </c>
      <c r="C44" s="39" t="s">
        <v>28</v>
      </c>
      <c r="D44" s="40">
        <v>1.2</v>
      </c>
      <c r="E44" s="40">
        <v>15</v>
      </c>
      <c r="F44" s="41">
        <v>1264.8</v>
      </c>
      <c r="G44" s="40">
        <v>18</v>
      </c>
      <c r="H44" s="41">
        <f>Таблица2[[#This Row],[Цена за м2, руб]]*Таблица2[[#This Row],[Площадь, кв. м ]]</f>
        <v>22766.399999999998</v>
      </c>
    </row>
    <row r="45" spans="1:8" s="1" customFormat="1" ht="15">
      <c r="A45" s="6" t="s">
        <v>53</v>
      </c>
      <c r="B45" s="6" t="s">
        <v>54</v>
      </c>
      <c r="C45" s="7" t="s">
        <v>37</v>
      </c>
      <c r="D45" s="7">
        <v>1.05</v>
      </c>
      <c r="E45" s="8">
        <v>50</v>
      </c>
      <c r="F45" s="13">
        <v>44.114999999999995</v>
      </c>
      <c r="G45" s="8">
        <v>52.5</v>
      </c>
      <c r="H45" s="15">
        <f>Таблица2[[#This Row],[Цена за м2, руб]]*Таблица2[[#This Row],[Площадь, кв. м ]]</f>
        <v>2316.0374999999999</v>
      </c>
    </row>
    <row r="46" spans="1:8" ht="15">
      <c r="A46" s="38" t="s">
        <v>55</v>
      </c>
      <c r="B46" s="38" t="s">
        <v>54</v>
      </c>
      <c r="C46" s="39" t="s">
        <v>39</v>
      </c>
      <c r="D46" s="40">
        <v>1.05</v>
      </c>
      <c r="E46" s="40">
        <v>50</v>
      </c>
      <c r="F46" s="41">
        <v>45.73</v>
      </c>
      <c r="G46" s="40">
        <v>52.5</v>
      </c>
      <c r="H46" s="41">
        <f>Таблица2[[#This Row],[Цена за м2, руб]]*Таблица2[[#This Row],[Площадь, кв. м ]]</f>
        <v>2400.8249999999998</v>
      </c>
    </row>
    <row r="47" spans="1:8" ht="15">
      <c r="A47" s="6" t="s">
        <v>56</v>
      </c>
      <c r="B47" s="6" t="s">
        <v>54</v>
      </c>
      <c r="C47" s="7" t="s">
        <v>41</v>
      </c>
      <c r="D47" s="8">
        <v>1.05</v>
      </c>
      <c r="E47" s="8">
        <v>50</v>
      </c>
      <c r="F47" s="15">
        <v>50.404999999999994</v>
      </c>
      <c r="G47" s="8">
        <v>52.5</v>
      </c>
      <c r="H47" s="15">
        <f>Таблица2[[#This Row],[Цена за м2, руб]]*Таблица2[[#This Row],[Площадь, кв. м ]]</f>
        <v>2646.2624999999998</v>
      </c>
    </row>
    <row r="48" spans="1:8" ht="15">
      <c r="A48" s="38" t="s">
        <v>57</v>
      </c>
      <c r="B48" s="38" t="s">
        <v>54</v>
      </c>
      <c r="C48" s="39" t="s">
        <v>31</v>
      </c>
      <c r="D48" s="40">
        <v>1.05</v>
      </c>
      <c r="E48" s="40">
        <v>50</v>
      </c>
      <c r="F48" s="41">
        <v>57.629999999999995</v>
      </c>
      <c r="G48" s="40">
        <v>52.5</v>
      </c>
      <c r="H48" s="41">
        <f>Таблица2[[#This Row],[Цена за м2, руб]]*Таблица2[[#This Row],[Площадь, кв. м ]]</f>
        <v>3025.5749999999998</v>
      </c>
    </row>
    <row r="49" spans="1:8" ht="15">
      <c r="A49" s="6" t="s">
        <v>58</v>
      </c>
      <c r="B49" s="6" t="s">
        <v>54</v>
      </c>
      <c r="C49" s="7" t="s">
        <v>33</v>
      </c>
      <c r="D49" s="8">
        <v>1.05</v>
      </c>
      <c r="E49" s="8">
        <v>25</v>
      </c>
      <c r="F49" s="15">
        <v>72.504190476190473</v>
      </c>
      <c r="G49" s="8">
        <v>26.25</v>
      </c>
      <c r="H49" s="15">
        <f>Таблица2[[#This Row],[Цена за м2, руб]]*Таблица2[[#This Row],[Площадь, кв. м ]]</f>
        <v>1903.2349999999999</v>
      </c>
    </row>
    <row r="50" spans="1:8" ht="15">
      <c r="A50" s="38" t="s">
        <v>59</v>
      </c>
      <c r="B50" s="38" t="s">
        <v>54</v>
      </c>
      <c r="C50" s="39" t="s">
        <v>35</v>
      </c>
      <c r="D50" s="40">
        <v>1.05</v>
      </c>
      <c r="E50" s="40">
        <v>25</v>
      </c>
      <c r="F50" s="41">
        <v>80.66419047619047</v>
      </c>
      <c r="G50" s="40">
        <v>26.25</v>
      </c>
      <c r="H50" s="41">
        <f>Таблица2[[#This Row],[Цена за м2, руб]]*Таблица2[[#This Row],[Площадь, кв. м ]]</f>
        <v>2117.4349999999999</v>
      </c>
    </row>
    <row r="51" spans="1:8" ht="15">
      <c r="A51" s="6" t="s">
        <v>60</v>
      </c>
      <c r="B51" s="6" t="s">
        <v>54</v>
      </c>
      <c r="C51" s="7" t="s">
        <v>12</v>
      </c>
      <c r="D51" s="8" t="s">
        <v>61</v>
      </c>
      <c r="E51" s="8">
        <v>25</v>
      </c>
      <c r="F51" s="15">
        <v>217.6</v>
      </c>
      <c r="G51" s="8">
        <v>26.25</v>
      </c>
      <c r="H51" s="15">
        <f>Таблица2[[#This Row],[Цена за м2, руб]]*Таблица2[[#This Row],[Площадь, кв. м ]]</f>
        <v>5712</v>
      </c>
    </row>
    <row r="52" spans="1:8" ht="15">
      <c r="A52" s="38" t="s">
        <v>62</v>
      </c>
      <c r="B52" s="38" t="s">
        <v>54</v>
      </c>
      <c r="C52" s="39" t="s">
        <v>14</v>
      </c>
      <c r="D52" s="40">
        <v>1.05</v>
      </c>
      <c r="E52" s="40">
        <v>25</v>
      </c>
      <c r="F52" s="41">
        <v>323</v>
      </c>
      <c r="G52" s="40">
        <v>26.25</v>
      </c>
      <c r="H52" s="41">
        <f>Таблица2[[#This Row],[Цена за м2, руб]]*Таблица2[[#This Row],[Площадь, кв. м ]]</f>
        <v>8478.75</v>
      </c>
    </row>
    <row r="53" spans="1:8" ht="15">
      <c r="A53" s="6" t="s">
        <v>53</v>
      </c>
      <c r="B53" s="6" t="s">
        <v>54</v>
      </c>
      <c r="C53" s="7" t="s">
        <v>37</v>
      </c>
      <c r="D53" s="8">
        <v>1.2</v>
      </c>
      <c r="E53" s="8">
        <v>25</v>
      </c>
      <c r="F53" s="15">
        <v>44.114999999999995</v>
      </c>
      <c r="G53" s="8">
        <v>30</v>
      </c>
      <c r="H53" s="15">
        <f>Таблица2[[#This Row],[Цена за м2, руб]]*Таблица2[[#This Row],[Площадь, кв. м ]]</f>
        <v>1323.4499999999998</v>
      </c>
    </row>
    <row r="54" spans="1:8" ht="15">
      <c r="A54" s="38" t="s">
        <v>55</v>
      </c>
      <c r="B54" s="38" t="s">
        <v>54</v>
      </c>
      <c r="C54" s="39" t="s">
        <v>39</v>
      </c>
      <c r="D54" s="40">
        <v>1.2</v>
      </c>
      <c r="E54" s="40">
        <v>25</v>
      </c>
      <c r="F54" s="41">
        <v>45.73</v>
      </c>
      <c r="G54" s="40">
        <v>30</v>
      </c>
      <c r="H54" s="41">
        <f>Таблица2[[#This Row],[Цена за м2, руб]]*Таблица2[[#This Row],[Площадь, кв. м ]]</f>
        <v>1371.8999999999999</v>
      </c>
    </row>
    <row r="55" spans="1:8" ht="15">
      <c r="A55" s="6" t="s">
        <v>56</v>
      </c>
      <c r="B55" s="6" t="s">
        <v>54</v>
      </c>
      <c r="C55" s="7" t="s">
        <v>41</v>
      </c>
      <c r="D55" s="8">
        <v>1.2</v>
      </c>
      <c r="E55" s="8">
        <v>25</v>
      </c>
      <c r="F55" s="15">
        <v>50.404999999999994</v>
      </c>
      <c r="G55" s="8">
        <v>30</v>
      </c>
      <c r="H55" s="15">
        <f>Таблица2[[#This Row],[Цена за м2, руб]]*Таблица2[[#This Row],[Площадь, кв. м ]]</f>
        <v>1512.1499999999999</v>
      </c>
    </row>
    <row r="56" spans="1:8" ht="15">
      <c r="A56" s="38" t="s">
        <v>57</v>
      </c>
      <c r="B56" s="38" t="s">
        <v>54</v>
      </c>
      <c r="C56" s="39" t="s">
        <v>31</v>
      </c>
      <c r="D56" s="40">
        <v>1.2</v>
      </c>
      <c r="E56" s="40">
        <v>25</v>
      </c>
      <c r="F56" s="41">
        <v>57.629999999999995</v>
      </c>
      <c r="G56" s="40">
        <v>30</v>
      </c>
      <c r="H56" s="41">
        <f>Таблица2[[#This Row],[Цена за м2, руб]]*Таблица2[[#This Row],[Площадь, кв. м ]]</f>
        <v>1728.8999999999999</v>
      </c>
    </row>
    <row r="57" spans="1:8" ht="15">
      <c r="A57" s="6" t="s">
        <v>58</v>
      </c>
      <c r="B57" s="6" t="s">
        <v>54</v>
      </c>
      <c r="C57" s="7" t="s">
        <v>33</v>
      </c>
      <c r="D57" s="8">
        <v>1.2</v>
      </c>
      <c r="E57" s="8">
        <v>15</v>
      </c>
      <c r="F57" s="15">
        <v>72.50500000000001</v>
      </c>
      <c r="G57" s="8">
        <v>18</v>
      </c>
      <c r="H57" s="15">
        <f>Таблица2[[#This Row],[Цена за м2, руб]]*Таблица2[[#This Row],[Площадь, кв. м ]]</f>
        <v>1305.0900000000001</v>
      </c>
    </row>
    <row r="58" spans="1:8" ht="15">
      <c r="A58" s="38" t="s">
        <v>59</v>
      </c>
      <c r="B58" s="38" t="s">
        <v>54</v>
      </c>
      <c r="C58" s="39" t="s">
        <v>35</v>
      </c>
      <c r="D58" s="40">
        <v>1.2</v>
      </c>
      <c r="E58" s="40">
        <v>15</v>
      </c>
      <c r="F58" s="41">
        <v>80.665000000000006</v>
      </c>
      <c r="G58" s="40">
        <v>18</v>
      </c>
      <c r="H58" s="41">
        <f>Таблица2[[#This Row],[Цена за м2, руб]]*Таблица2[[#This Row],[Площадь, кв. м ]]</f>
        <v>1451.97</v>
      </c>
    </row>
    <row r="59" spans="1:8" ht="15">
      <c r="A59" s="6" t="s">
        <v>62</v>
      </c>
      <c r="B59" s="6" t="s">
        <v>54</v>
      </c>
      <c r="C59" s="7" t="s">
        <v>14</v>
      </c>
      <c r="D59" s="8">
        <v>1</v>
      </c>
      <c r="E59" s="8">
        <v>2</v>
      </c>
      <c r="F59" s="13">
        <v>323</v>
      </c>
      <c r="G59" s="8">
        <v>2</v>
      </c>
      <c r="H59" s="15">
        <f>Таблица2[[#This Row],[Цена за м2, руб]]*Таблица2[[#This Row],[Площадь, кв. м ]]</f>
        <v>646</v>
      </c>
    </row>
    <row r="60" spans="1:8" ht="15">
      <c r="A60" s="38" t="s">
        <v>63</v>
      </c>
      <c r="B60" s="38" t="s">
        <v>54</v>
      </c>
      <c r="C60" s="39" t="s">
        <v>16</v>
      </c>
      <c r="D60" s="40">
        <v>1</v>
      </c>
      <c r="E60" s="40">
        <v>2</v>
      </c>
      <c r="F60" s="41">
        <v>401.2</v>
      </c>
      <c r="G60" s="40">
        <v>2</v>
      </c>
      <c r="H60" s="41">
        <f>Таблица2[[#This Row],[Цена за м2, руб]]*Таблица2[[#This Row],[Площадь, кв. м ]]</f>
        <v>802.4</v>
      </c>
    </row>
    <row r="61" spans="1:8" ht="15">
      <c r="A61" s="6" t="s">
        <v>64</v>
      </c>
      <c r="B61" s="6" t="s">
        <v>54</v>
      </c>
      <c r="C61" s="7" t="s">
        <v>18</v>
      </c>
      <c r="D61" s="8">
        <v>1</v>
      </c>
      <c r="E61" s="8">
        <v>2</v>
      </c>
      <c r="F61" s="15">
        <v>497.25</v>
      </c>
      <c r="G61" s="8">
        <v>2</v>
      </c>
      <c r="H61" s="15">
        <f>Таблица2[[#This Row],[Цена за м2, руб]]*Таблица2[[#This Row],[Площадь, кв. м ]]</f>
        <v>994.5</v>
      </c>
    </row>
    <row r="62" spans="1:8" ht="15">
      <c r="A62" s="38" t="s">
        <v>65</v>
      </c>
      <c r="B62" s="38" t="s">
        <v>54</v>
      </c>
      <c r="C62" s="39" t="s">
        <v>20</v>
      </c>
      <c r="D62" s="40">
        <v>1</v>
      </c>
      <c r="E62" s="40">
        <v>2</v>
      </c>
      <c r="F62" s="41">
        <v>660.44999999999993</v>
      </c>
      <c r="G62" s="40">
        <v>2</v>
      </c>
      <c r="H62" s="41">
        <f>Таблица2[[#This Row],[Цена за м2, руб]]*Таблица2[[#This Row],[Площадь, кв. м ]]</f>
        <v>1320.8999999999999</v>
      </c>
    </row>
    <row r="63" spans="1:8" ht="15">
      <c r="A63" s="6" t="s">
        <v>66</v>
      </c>
      <c r="B63" s="6" t="s">
        <v>54</v>
      </c>
      <c r="C63" s="7" t="s">
        <v>22</v>
      </c>
      <c r="D63" s="8">
        <v>1</v>
      </c>
      <c r="E63" s="8">
        <v>2</v>
      </c>
      <c r="F63" s="15">
        <v>725.9</v>
      </c>
      <c r="G63" s="8">
        <v>2</v>
      </c>
      <c r="H63" s="15">
        <f>Таблица2[[#This Row],[Цена за м2, руб]]*Таблица2[[#This Row],[Площадь, кв. м ]]</f>
        <v>1451.8</v>
      </c>
    </row>
    <row r="64" spans="1:8" ht="15">
      <c r="A64" s="38" t="s">
        <v>67</v>
      </c>
      <c r="B64" s="38" t="s">
        <v>54</v>
      </c>
      <c r="C64" s="39" t="s">
        <v>24</v>
      </c>
      <c r="D64" s="40">
        <v>1</v>
      </c>
      <c r="E64" s="40">
        <v>2</v>
      </c>
      <c r="F64" s="41">
        <v>803.25</v>
      </c>
      <c r="G64" s="40">
        <v>2</v>
      </c>
      <c r="H64" s="41">
        <f>Таблица2[[#This Row],[Цена за м2, руб]]*Таблица2[[#This Row],[Площадь, кв. м ]]</f>
        <v>1606.5</v>
      </c>
    </row>
    <row r="65" spans="1:8" ht="15">
      <c r="A65" s="6" t="s">
        <v>68</v>
      </c>
      <c r="B65" s="6" t="s">
        <v>54</v>
      </c>
      <c r="C65" s="7" t="s">
        <v>26</v>
      </c>
      <c r="D65" s="8">
        <v>1</v>
      </c>
      <c r="E65" s="8">
        <v>2</v>
      </c>
      <c r="F65" s="15">
        <v>971.55</v>
      </c>
      <c r="G65" s="8">
        <v>2</v>
      </c>
      <c r="H65" s="15">
        <f>Таблица2[[#This Row],[Цена за м2, руб]]*Таблица2[[#This Row],[Площадь, кв. м ]]</f>
        <v>1943.1</v>
      </c>
    </row>
    <row r="66" spans="1:8" ht="15">
      <c r="A66" s="38" t="s">
        <v>69</v>
      </c>
      <c r="B66" s="38" t="s">
        <v>54</v>
      </c>
      <c r="C66" s="39" t="s">
        <v>28</v>
      </c>
      <c r="D66" s="40">
        <v>1</v>
      </c>
      <c r="E66" s="40">
        <v>2</v>
      </c>
      <c r="F66" s="41">
        <v>1060.8</v>
      </c>
      <c r="G66" s="40">
        <v>2</v>
      </c>
      <c r="H66" s="41">
        <f>Таблица2[[#This Row],[Цена за м2, руб]]*Таблица2[[#This Row],[Площадь, кв. м ]]</f>
        <v>2121.6</v>
      </c>
    </row>
    <row r="67" spans="1:8" ht="15">
      <c r="A67" s="6" t="s">
        <v>70</v>
      </c>
      <c r="B67" s="6" t="s">
        <v>71</v>
      </c>
      <c r="C67" s="7" t="s">
        <v>39</v>
      </c>
      <c r="D67" s="8">
        <v>1.05</v>
      </c>
      <c r="E67" s="8">
        <v>50</v>
      </c>
      <c r="F67" s="15">
        <v>70.38</v>
      </c>
      <c r="G67" s="8">
        <v>52.5</v>
      </c>
      <c r="H67" s="15">
        <f>Таблица2[[#This Row],[Цена за м2, руб]]*Таблица2[[#This Row],[Площадь, кв. м ]]</f>
        <v>3694.95</v>
      </c>
    </row>
    <row r="68" spans="1:8" ht="15">
      <c r="A68" s="38" t="s">
        <v>72</v>
      </c>
      <c r="B68" s="38" t="s">
        <v>71</v>
      </c>
      <c r="C68" s="39" t="s">
        <v>41</v>
      </c>
      <c r="D68" s="40">
        <v>1.05</v>
      </c>
      <c r="E68" s="40">
        <v>50</v>
      </c>
      <c r="F68" s="41">
        <v>75.224190476190472</v>
      </c>
      <c r="G68" s="40">
        <v>52.5</v>
      </c>
      <c r="H68" s="41">
        <f>Таблица2[[#This Row],[Цена за м2, руб]]*Таблица2[[#This Row],[Площадь, кв. м ]]</f>
        <v>3949.27</v>
      </c>
    </row>
    <row r="69" spans="1:8" ht="15">
      <c r="A69" s="6" t="s">
        <v>73</v>
      </c>
      <c r="B69" s="6" t="s">
        <v>71</v>
      </c>
      <c r="C69" s="7" t="s">
        <v>31</v>
      </c>
      <c r="D69" s="8">
        <v>1.05</v>
      </c>
      <c r="E69" s="8">
        <v>50</v>
      </c>
      <c r="F69" s="15">
        <v>78.03</v>
      </c>
      <c r="G69" s="8">
        <v>52.5</v>
      </c>
      <c r="H69" s="15">
        <f>Таблица2[[#This Row],[Цена за м2, руб]]*Таблица2[[#This Row],[Площадь, кв. м ]]</f>
        <v>4096.5749999999998</v>
      </c>
    </row>
    <row r="70" spans="1:8" ht="15">
      <c r="A70" s="38" t="s">
        <v>74</v>
      </c>
      <c r="B70" s="38" t="s">
        <v>71</v>
      </c>
      <c r="C70" s="39" t="s">
        <v>33</v>
      </c>
      <c r="D70" s="40">
        <v>1.05</v>
      </c>
      <c r="E70" s="40">
        <v>25</v>
      </c>
      <c r="F70" s="41">
        <v>101.06419047619048</v>
      </c>
      <c r="G70" s="40">
        <v>26.25</v>
      </c>
      <c r="H70" s="41">
        <f>Таблица2[[#This Row],[Цена за м2, руб]]*Таблица2[[#This Row],[Площадь, кв. м ]]</f>
        <v>2652.9349999999999</v>
      </c>
    </row>
    <row r="71" spans="1:8" ht="15">
      <c r="A71" s="6" t="s">
        <v>75</v>
      </c>
      <c r="B71" s="6" t="s">
        <v>71</v>
      </c>
      <c r="C71" s="7" t="s">
        <v>35</v>
      </c>
      <c r="D71" s="8">
        <v>1.05</v>
      </c>
      <c r="E71" s="8">
        <v>25</v>
      </c>
      <c r="F71" s="15">
        <v>110.24419047619045</v>
      </c>
      <c r="G71" s="8">
        <v>26.25</v>
      </c>
      <c r="H71" s="15">
        <f>Таблица2[[#This Row],[Цена за м2, руб]]*Таблица2[[#This Row],[Площадь, кв. м ]]</f>
        <v>2893.9099999999994</v>
      </c>
    </row>
    <row r="72" spans="1:8" ht="15">
      <c r="A72" s="38" t="s">
        <v>76</v>
      </c>
      <c r="B72" s="38" t="s">
        <v>71</v>
      </c>
      <c r="C72" s="39" t="s">
        <v>10</v>
      </c>
      <c r="D72" s="40">
        <v>1.05</v>
      </c>
      <c r="E72" s="40">
        <v>25</v>
      </c>
      <c r="F72" s="41">
        <v>184.87580952380949</v>
      </c>
      <c r="G72" s="40">
        <v>26.25</v>
      </c>
      <c r="H72" s="41">
        <f>Таблица2[[#This Row],[Цена за м2, руб]]*Таблица2[[#This Row],[Площадь, кв. м ]]</f>
        <v>4852.9899999999989</v>
      </c>
    </row>
    <row r="73" spans="1:8" ht="15">
      <c r="A73" s="6" t="s">
        <v>77</v>
      </c>
      <c r="B73" s="6" t="s">
        <v>71</v>
      </c>
      <c r="C73" s="7" t="s">
        <v>12</v>
      </c>
      <c r="D73" s="8">
        <v>1.05</v>
      </c>
      <c r="E73" s="8">
        <v>25</v>
      </c>
      <c r="F73" s="15">
        <v>250.75</v>
      </c>
      <c r="G73" s="8">
        <v>26.25</v>
      </c>
      <c r="H73" s="15">
        <f>Таблица2[[#This Row],[Цена за м2, руб]]*Таблица2[[#This Row],[Площадь, кв. м ]]</f>
        <v>6582.1875</v>
      </c>
    </row>
    <row r="74" spans="1:8" ht="15">
      <c r="A74" s="38" t="s">
        <v>78</v>
      </c>
      <c r="B74" s="38" t="s">
        <v>71</v>
      </c>
      <c r="C74" s="39" t="s">
        <v>79</v>
      </c>
      <c r="D74" s="40">
        <v>1.05</v>
      </c>
      <c r="E74" s="40">
        <v>25</v>
      </c>
      <c r="F74" s="41">
        <v>319.59999999999997</v>
      </c>
      <c r="G74" s="40">
        <v>26.25</v>
      </c>
      <c r="H74" s="41">
        <f>Таблица2[[#This Row],[Цена за м2, руб]]*Таблица2[[#This Row],[Площадь, кв. м ]]</f>
        <v>8389.5</v>
      </c>
    </row>
    <row r="75" spans="1:8" ht="15">
      <c r="A75" s="6" t="s">
        <v>80</v>
      </c>
      <c r="B75" s="6" t="s">
        <v>71</v>
      </c>
      <c r="C75" s="7" t="s">
        <v>14</v>
      </c>
      <c r="D75" s="7">
        <v>1.05</v>
      </c>
      <c r="E75" s="8">
        <v>25</v>
      </c>
      <c r="F75" s="13">
        <v>368.9</v>
      </c>
      <c r="G75" s="8">
        <v>26.25</v>
      </c>
      <c r="H75" s="15">
        <f>Таблица2[[#This Row],[Цена за м2, руб]]*Таблица2[[#This Row],[Площадь, кв. м ]]</f>
        <v>9683.625</v>
      </c>
    </row>
    <row r="76" spans="1:8" ht="15">
      <c r="A76" s="38" t="s">
        <v>70</v>
      </c>
      <c r="B76" s="38" t="s">
        <v>71</v>
      </c>
      <c r="C76" s="39" t="s">
        <v>39</v>
      </c>
      <c r="D76" s="40">
        <v>1.2</v>
      </c>
      <c r="E76" s="40">
        <v>25</v>
      </c>
      <c r="F76" s="41">
        <v>70.38</v>
      </c>
      <c r="G76" s="40">
        <v>30</v>
      </c>
      <c r="H76" s="41">
        <f>Таблица2[[#This Row],[Цена за м2, руб]]*Таблица2[[#This Row],[Площадь, кв. м ]]</f>
        <v>2111.3999999999996</v>
      </c>
    </row>
    <row r="77" spans="1:8" ht="15">
      <c r="A77" s="6" t="s">
        <v>72</v>
      </c>
      <c r="B77" s="6" t="s">
        <v>71</v>
      </c>
      <c r="C77" s="7" t="s">
        <v>41</v>
      </c>
      <c r="D77" s="8">
        <v>1.2</v>
      </c>
      <c r="E77" s="8">
        <v>25</v>
      </c>
      <c r="F77" s="15">
        <v>75.224999999999994</v>
      </c>
      <c r="G77" s="8">
        <v>30</v>
      </c>
      <c r="H77" s="15">
        <f>Таблица2[[#This Row],[Цена за м2, руб]]*Таблица2[[#This Row],[Площадь, кв. м ]]</f>
        <v>2256.75</v>
      </c>
    </row>
    <row r="78" spans="1:8" ht="15">
      <c r="A78" s="38" t="s">
        <v>73</v>
      </c>
      <c r="B78" s="38" t="s">
        <v>71</v>
      </c>
      <c r="C78" s="39" t="s">
        <v>31</v>
      </c>
      <c r="D78" s="40">
        <v>1.2</v>
      </c>
      <c r="E78" s="40">
        <v>25</v>
      </c>
      <c r="F78" s="41">
        <v>78.03</v>
      </c>
      <c r="G78" s="40">
        <v>30</v>
      </c>
      <c r="H78" s="41">
        <f>Таблица2[[#This Row],[Цена за м2, руб]]*Таблица2[[#This Row],[Площадь, кв. м ]]</f>
        <v>2340.9</v>
      </c>
    </row>
    <row r="79" spans="1:8" ht="15">
      <c r="A79" s="6" t="s">
        <v>74</v>
      </c>
      <c r="B79" s="6" t="s">
        <v>71</v>
      </c>
      <c r="C79" s="7" t="s">
        <v>33</v>
      </c>
      <c r="D79" s="8">
        <v>1.2</v>
      </c>
      <c r="E79" s="8">
        <v>15</v>
      </c>
      <c r="F79" s="15">
        <v>101.06499999999998</v>
      </c>
      <c r="G79" s="8">
        <v>18</v>
      </c>
      <c r="H79" s="15">
        <f>Таблица2[[#This Row],[Цена за м2, руб]]*Таблица2[[#This Row],[Площадь, кв. м ]]</f>
        <v>1819.1699999999996</v>
      </c>
    </row>
    <row r="80" spans="1:8" ht="15">
      <c r="A80" s="38" t="s">
        <v>75</v>
      </c>
      <c r="B80" s="38" t="s">
        <v>71</v>
      </c>
      <c r="C80" s="39" t="s">
        <v>35</v>
      </c>
      <c r="D80" s="40">
        <v>1.2</v>
      </c>
      <c r="E80" s="40">
        <v>15</v>
      </c>
      <c r="F80" s="41">
        <v>110.24499999999999</v>
      </c>
      <c r="G80" s="40">
        <v>18</v>
      </c>
      <c r="H80" s="41">
        <f>Таблица2[[#This Row],[Цена за м2, руб]]*Таблица2[[#This Row],[Площадь, кв. м ]]</f>
        <v>1984.4099999999999</v>
      </c>
    </row>
    <row r="81" spans="1:8" ht="15">
      <c r="A81" s="6" t="s">
        <v>36</v>
      </c>
      <c r="B81" s="6" t="s">
        <v>81</v>
      </c>
      <c r="C81" s="7" t="s">
        <v>37</v>
      </c>
      <c r="D81" s="8">
        <v>0.6</v>
      </c>
      <c r="E81" s="8">
        <v>30</v>
      </c>
      <c r="F81" s="15">
        <v>63.49499999999999</v>
      </c>
      <c r="G81" s="8">
        <v>18</v>
      </c>
      <c r="H81" s="15">
        <f>Таблица2[[#This Row],[Цена за м2, руб]]*Таблица2[[#This Row],[Площадь, кв. м ]]</f>
        <v>1142.9099999999999</v>
      </c>
    </row>
    <row r="82" spans="1:8" ht="15">
      <c r="A82" s="38" t="s">
        <v>38</v>
      </c>
      <c r="B82" s="38" t="s">
        <v>81</v>
      </c>
      <c r="C82" s="39" t="s">
        <v>39</v>
      </c>
      <c r="D82" s="40">
        <v>0.6</v>
      </c>
      <c r="E82" s="40">
        <v>30</v>
      </c>
      <c r="F82" s="41">
        <v>67.66</v>
      </c>
      <c r="G82" s="40">
        <v>18</v>
      </c>
      <c r="H82" s="41">
        <f>Таблица2[[#This Row],[Цена за м2, руб]]*Таблица2[[#This Row],[Площадь, кв. м ]]</f>
        <v>1217.8799999999999</v>
      </c>
    </row>
    <row r="83" spans="1:8" ht="15">
      <c r="A83" s="6" t="s">
        <v>40</v>
      </c>
      <c r="B83" s="6" t="s">
        <v>81</v>
      </c>
      <c r="C83" s="7" t="s">
        <v>41</v>
      </c>
      <c r="D83" s="8">
        <v>0.6</v>
      </c>
      <c r="E83" s="8">
        <v>30</v>
      </c>
      <c r="F83" s="15">
        <v>71.99499999999999</v>
      </c>
      <c r="G83" s="8">
        <v>18</v>
      </c>
      <c r="H83" s="15">
        <f>Таблица2[[#This Row],[Цена за м2, руб]]*Таблица2[[#This Row],[Площадь, кв. м ]]</f>
        <v>1295.9099999999999</v>
      </c>
    </row>
    <row r="84" spans="1:8" ht="15">
      <c r="A84" s="38" t="s">
        <v>29</v>
      </c>
      <c r="B84" s="38" t="s">
        <v>81</v>
      </c>
      <c r="C84" s="39" t="s">
        <v>31</v>
      </c>
      <c r="D84" s="40">
        <v>0.6</v>
      </c>
      <c r="E84" s="40">
        <v>30</v>
      </c>
      <c r="F84" s="41">
        <v>75.309999999999988</v>
      </c>
      <c r="G84" s="40">
        <v>18</v>
      </c>
      <c r="H84" s="41">
        <f>Таблица2[[#This Row],[Цена за м2, руб]]*Таблица2[[#This Row],[Площадь, кв. м ]]</f>
        <v>1355.5799999999997</v>
      </c>
    </row>
    <row r="85" spans="1:8" ht="15">
      <c r="A85" s="6" t="s">
        <v>32</v>
      </c>
      <c r="B85" s="6" t="s">
        <v>81</v>
      </c>
      <c r="C85" s="7" t="s">
        <v>33</v>
      </c>
      <c r="D85" s="8">
        <v>0.6</v>
      </c>
      <c r="E85" s="8">
        <v>15</v>
      </c>
      <c r="F85" s="15">
        <v>97.07</v>
      </c>
      <c r="G85" s="8">
        <v>9</v>
      </c>
      <c r="H85" s="15">
        <f>Таблица2[[#This Row],[Цена за м2, руб]]*Таблица2[[#This Row],[Площадь, кв. м ]]</f>
        <v>873.62999999999988</v>
      </c>
    </row>
    <row r="86" spans="1:8" ht="15">
      <c r="A86" s="38" t="s">
        <v>34</v>
      </c>
      <c r="B86" s="38" t="s">
        <v>81</v>
      </c>
      <c r="C86" s="39" t="s">
        <v>35</v>
      </c>
      <c r="D86" s="40">
        <v>0.6</v>
      </c>
      <c r="E86" s="40" t="s">
        <v>10</v>
      </c>
      <c r="F86" s="41">
        <v>100.72499999999999</v>
      </c>
      <c r="G86" s="40">
        <v>9</v>
      </c>
      <c r="H86" s="41">
        <f>Таблица2[[#This Row],[Цена за м2, руб]]*Таблица2[[#This Row],[Площадь, кв. м ]]</f>
        <v>906.52499999999998</v>
      </c>
    </row>
    <row r="87" spans="1:8" ht="15">
      <c r="A87" s="6" t="s">
        <v>34</v>
      </c>
      <c r="B87" s="6" t="s">
        <v>81</v>
      </c>
      <c r="C87" s="7" t="s">
        <v>35</v>
      </c>
      <c r="D87" s="8">
        <v>0.6</v>
      </c>
      <c r="E87" s="8" t="s">
        <v>79</v>
      </c>
      <c r="F87" s="15">
        <v>110.72499999999999</v>
      </c>
      <c r="G87" s="8">
        <v>9</v>
      </c>
      <c r="H87" s="15">
        <f>Таблица2[[#This Row],[Цена за м2, руб]]*Таблица2[[#This Row],[Площадь, кв. м ]]</f>
        <v>996.52499999999998</v>
      </c>
    </row>
    <row r="88" spans="1:8" ht="15">
      <c r="A88" s="38" t="s">
        <v>36</v>
      </c>
      <c r="B88" s="38" t="s">
        <v>81</v>
      </c>
      <c r="C88" s="39" t="s">
        <v>37</v>
      </c>
      <c r="D88" s="40">
        <v>1</v>
      </c>
      <c r="E88" s="40">
        <v>25</v>
      </c>
      <c r="F88" s="41">
        <v>63.478000000000002</v>
      </c>
      <c r="G88" s="40">
        <v>25</v>
      </c>
      <c r="H88" s="41">
        <f>Таблица2[[#This Row],[Цена за м2, руб]]*Таблица2[[#This Row],[Площадь, кв. м ]]</f>
        <v>1586.95</v>
      </c>
    </row>
    <row r="89" spans="1:8" ht="15">
      <c r="A89" s="6" t="s">
        <v>38</v>
      </c>
      <c r="B89" s="6" t="s">
        <v>81</v>
      </c>
      <c r="C89" s="7" t="s">
        <v>39</v>
      </c>
      <c r="D89" s="8">
        <v>1</v>
      </c>
      <c r="E89" s="8">
        <v>25</v>
      </c>
      <c r="F89" s="13">
        <v>67.66</v>
      </c>
      <c r="G89" s="8">
        <v>25</v>
      </c>
      <c r="H89" s="15">
        <f>Таблица2[[#This Row],[Цена за м2, руб]]*Таблица2[[#This Row],[Площадь, кв. м ]]</f>
        <v>1691.5</v>
      </c>
    </row>
    <row r="90" spans="1:8" ht="15">
      <c r="A90" s="38" t="s">
        <v>40</v>
      </c>
      <c r="B90" s="38" t="s">
        <v>81</v>
      </c>
      <c r="C90" s="39" t="s">
        <v>41</v>
      </c>
      <c r="D90" s="40">
        <v>1</v>
      </c>
      <c r="E90" s="40">
        <v>25</v>
      </c>
      <c r="F90" s="41">
        <v>71.995000000000005</v>
      </c>
      <c r="G90" s="40">
        <v>25</v>
      </c>
      <c r="H90" s="41">
        <f>Таблица2[[#This Row],[Цена за м2, руб]]*Таблица2[[#This Row],[Площадь, кв. м ]]</f>
        <v>1799.875</v>
      </c>
    </row>
    <row r="91" spans="1:8" ht="15">
      <c r="A91" s="6" t="s">
        <v>29</v>
      </c>
      <c r="B91" s="6" t="s">
        <v>81</v>
      </c>
      <c r="C91" s="7" t="s">
        <v>31</v>
      </c>
      <c r="D91" s="8">
        <v>1</v>
      </c>
      <c r="E91" s="8">
        <v>25</v>
      </c>
      <c r="F91" s="15">
        <v>75.309999999999988</v>
      </c>
      <c r="G91" s="8">
        <v>25</v>
      </c>
      <c r="H91" s="15">
        <f>Таблица2[[#This Row],[Цена за м2, руб]]*Таблица2[[#This Row],[Площадь, кв. м ]]</f>
        <v>1882.7499999999998</v>
      </c>
    </row>
    <row r="92" spans="1:8" ht="15">
      <c r="A92" s="38" t="s">
        <v>32</v>
      </c>
      <c r="B92" s="38" t="s">
        <v>81</v>
      </c>
      <c r="C92" s="39" t="s">
        <v>33</v>
      </c>
      <c r="D92" s="40">
        <v>1</v>
      </c>
      <c r="E92" s="40" t="s">
        <v>10</v>
      </c>
      <c r="F92" s="41">
        <v>97.07</v>
      </c>
      <c r="G92" s="40">
        <v>25</v>
      </c>
      <c r="H92" s="41">
        <f>Таблица2[[#This Row],[Цена за м2, руб]]*Таблица2[[#This Row],[Площадь, кв. м ]]</f>
        <v>2426.75</v>
      </c>
    </row>
    <row r="93" spans="1:8" ht="15">
      <c r="A93" s="6" t="s">
        <v>32</v>
      </c>
      <c r="B93" s="6" t="s">
        <v>81</v>
      </c>
      <c r="C93" s="7" t="s">
        <v>33</v>
      </c>
      <c r="D93" s="8">
        <v>1</v>
      </c>
      <c r="E93" s="8" t="s">
        <v>79</v>
      </c>
      <c r="F93" s="15">
        <v>107.07</v>
      </c>
      <c r="G93" s="8">
        <v>25</v>
      </c>
      <c r="H93" s="15">
        <f>Таблица2[[#This Row],[Цена за м2, руб]]*Таблица2[[#This Row],[Площадь, кв. м ]]</f>
        <v>2676.75</v>
      </c>
    </row>
    <row r="94" spans="1:8" ht="15">
      <c r="A94" s="38" t="s">
        <v>34</v>
      </c>
      <c r="B94" s="38" t="s">
        <v>81</v>
      </c>
      <c r="C94" s="39" t="s">
        <v>35</v>
      </c>
      <c r="D94" s="40">
        <v>1</v>
      </c>
      <c r="E94" s="40" t="s">
        <v>10</v>
      </c>
      <c r="F94" s="41">
        <v>100.72499999999999</v>
      </c>
      <c r="G94" s="40">
        <v>25</v>
      </c>
      <c r="H94" s="41">
        <f>Таблица2[[#This Row],[Цена за м2, руб]]*Таблица2[[#This Row],[Площадь, кв. м ]]</f>
        <v>2518.125</v>
      </c>
    </row>
    <row r="95" spans="1:8" ht="15">
      <c r="A95" s="6" t="s">
        <v>34</v>
      </c>
      <c r="B95" s="6" t="s">
        <v>81</v>
      </c>
      <c r="C95" s="7" t="s">
        <v>35</v>
      </c>
      <c r="D95" s="8">
        <v>1</v>
      </c>
      <c r="E95" s="8" t="s">
        <v>79</v>
      </c>
      <c r="F95" s="15">
        <v>110.72499999999999</v>
      </c>
      <c r="G95" s="8">
        <v>25</v>
      </c>
      <c r="H95" s="15">
        <f>Таблица2[[#This Row],[Цена за м2, руб]]*Таблица2[[#This Row],[Площадь, кв. м ]]</f>
        <v>2768.125</v>
      </c>
    </row>
    <row r="96" spans="1:8" ht="15">
      <c r="A96" s="38" t="s">
        <v>36</v>
      </c>
      <c r="B96" s="38" t="s">
        <v>81</v>
      </c>
      <c r="C96" s="39" t="s">
        <v>37</v>
      </c>
      <c r="D96" s="40">
        <v>1.2</v>
      </c>
      <c r="E96" s="40">
        <v>30</v>
      </c>
      <c r="F96" s="41">
        <v>63.49499999999999</v>
      </c>
      <c r="G96" s="40">
        <v>36</v>
      </c>
      <c r="H96" s="41">
        <f>Таблица2[[#This Row],[Цена за м2, руб]]*Таблица2[[#This Row],[Площадь, кв. м ]]</f>
        <v>2285.8199999999997</v>
      </c>
    </row>
    <row r="97" spans="1:8" ht="15">
      <c r="A97" s="6" t="s">
        <v>38</v>
      </c>
      <c r="B97" s="6" t="s">
        <v>81</v>
      </c>
      <c r="C97" s="7" t="s">
        <v>39</v>
      </c>
      <c r="D97" s="8">
        <v>1.2</v>
      </c>
      <c r="E97" s="8">
        <v>30</v>
      </c>
      <c r="F97" s="15">
        <v>67.66</v>
      </c>
      <c r="G97" s="8">
        <v>36</v>
      </c>
      <c r="H97" s="15">
        <f>Таблица2[[#This Row],[Цена за м2, руб]]*Таблица2[[#This Row],[Площадь, кв. м ]]</f>
        <v>2435.7599999999998</v>
      </c>
    </row>
    <row r="98" spans="1:8" ht="15">
      <c r="A98" s="38" t="s">
        <v>40</v>
      </c>
      <c r="B98" s="38" t="s">
        <v>81</v>
      </c>
      <c r="C98" s="39" t="s">
        <v>41</v>
      </c>
      <c r="D98" s="40">
        <v>1.2</v>
      </c>
      <c r="E98" s="40">
        <v>30</v>
      </c>
      <c r="F98" s="41">
        <v>71.990277777777777</v>
      </c>
      <c r="G98" s="40">
        <v>36</v>
      </c>
      <c r="H98" s="41">
        <f>Таблица2[[#This Row],[Цена за м2, руб]]*Таблица2[[#This Row],[Площадь, кв. м ]]</f>
        <v>2591.65</v>
      </c>
    </row>
    <row r="99" spans="1:8" ht="15">
      <c r="A99" s="6" t="s">
        <v>29</v>
      </c>
      <c r="B99" s="6" t="s">
        <v>81</v>
      </c>
      <c r="C99" s="7" t="s">
        <v>31</v>
      </c>
      <c r="D99" s="8">
        <v>1.2</v>
      </c>
      <c r="E99" s="8">
        <v>30</v>
      </c>
      <c r="F99" s="15">
        <v>75.309999999999988</v>
      </c>
      <c r="G99" s="8">
        <v>36</v>
      </c>
      <c r="H99" s="15">
        <f>Таблица2[[#This Row],[Цена за м2, руб]]*Таблица2[[#This Row],[Площадь, кв. м ]]</f>
        <v>2711.1599999999994</v>
      </c>
    </row>
    <row r="100" spans="1:8" ht="15">
      <c r="A100" s="38" t="s">
        <v>32</v>
      </c>
      <c r="B100" s="38" t="s">
        <v>81</v>
      </c>
      <c r="C100" s="39" t="s">
        <v>33</v>
      </c>
      <c r="D100" s="40">
        <v>1</v>
      </c>
      <c r="E100" s="40" t="s">
        <v>10</v>
      </c>
      <c r="F100" s="41">
        <v>97.07</v>
      </c>
      <c r="G100" s="40">
        <v>25</v>
      </c>
      <c r="H100" s="41">
        <f>Таблица2[[#This Row],[Цена за м2, руб]]*Таблица2[[#This Row],[Площадь, кв. м ]]</f>
        <v>2426.75</v>
      </c>
    </row>
    <row r="101" spans="1:8" ht="15">
      <c r="A101" s="6" t="s">
        <v>32</v>
      </c>
      <c r="B101" s="6" t="s">
        <v>81</v>
      </c>
      <c r="C101" s="7" t="s">
        <v>33</v>
      </c>
      <c r="D101" s="8">
        <v>1</v>
      </c>
      <c r="E101" s="8" t="s">
        <v>79</v>
      </c>
      <c r="F101" s="15">
        <v>107.07</v>
      </c>
      <c r="G101" s="8">
        <v>25</v>
      </c>
      <c r="H101" s="15">
        <f>Таблица2[[#This Row],[Цена за м2, руб]]*Таблица2[[#This Row],[Площадь, кв. м ]]</f>
        <v>2676.75</v>
      </c>
    </row>
    <row r="102" spans="1:8" ht="15">
      <c r="A102" s="38" t="s">
        <v>34</v>
      </c>
      <c r="B102" s="38" t="s">
        <v>81</v>
      </c>
      <c r="C102" s="39" t="s">
        <v>35</v>
      </c>
      <c r="D102" s="40">
        <v>1</v>
      </c>
      <c r="E102" s="40" t="s">
        <v>10</v>
      </c>
      <c r="F102" s="41">
        <v>100.72499999999999</v>
      </c>
      <c r="G102" s="40">
        <v>25</v>
      </c>
      <c r="H102" s="41">
        <f>Таблица2[[#This Row],[Цена за м2, руб]]*Таблица2[[#This Row],[Площадь, кв. м ]]</f>
        <v>2518.125</v>
      </c>
    </row>
    <row r="103" spans="1:8" ht="15">
      <c r="A103" s="6" t="s">
        <v>34</v>
      </c>
      <c r="B103" s="6" t="s">
        <v>81</v>
      </c>
      <c r="C103" s="7" t="s">
        <v>35</v>
      </c>
      <c r="D103" s="8">
        <v>1</v>
      </c>
      <c r="E103" s="8" t="s">
        <v>79</v>
      </c>
      <c r="F103" s="13">
        <v>110.72499999999999</v>
      </c>
      <c r="G103" s="8">
        <v>25</v>
      </c>
      <c r="H103" s="15">
        <f>Таблица2[[#This Row],[Цена за м2, руб]]*Таблица2[[#This Row],[Площадь, кв. м ]]</f>
        <v>2768.125</v>
      </c>
    </row>
    <row r="104" spans="1:8" ht="15">
      <c r="A104" s="6" t="s">
        <v>42</v>
      </c>
      <c r="B104" s="6" t="s">
        <v>30</v>
      </c>
      <c r="C104" s="7" t="s">
        <v>12</v>
      </c>
      <c r="D104" s="8">
        <v>1</v>
      </c>
      <c r="E104" s="8">
        <v>2</v>
      </c>
      <c r="F104" s="15">
        <v>203</v>
      </c>
      <c r="G104" s="8">
        <v>2</v>
      </c>
      <c r="H104" s="15">
        <f>Таблица2[[#This Row],[Цена за м2, руб]]*Таблица2[[#This Row],[Площадь, кв. м ]]</f>
        <v>406</v>
      </c>
    </row>
    <row r="105" spans="1:8" ht="15">
      <c r="A105" s="38" t="s">
        <v>43</v>
      </c>
      <c r="B105" s="38" t="s">
        <v>30</v>
      </c>
      <c r="C105" s="39" t="s">
        <v>14</v>
      </c>
      <c r="D105" s="40">
        <v>1</v>
      </c>
      <c r="E105" s="40">
        <v>2</v>
      </c>
      <c r="F105" s="41">
        <v>379.4</v>
      </c>
      <c r="G105" s="40">
        <v>2</v>
      </c>
      <c r="H105" s="41">
        <f>Таблица2[[#This Row],[Цена за м2, руб]]*Таблица2[[#This Row],[Площадь, кв. м ]]</f>
        <v>758.8</v>
      </c>
    </row>
    <row r="106" spans="1:8" ht="15">
      <c r="A106" s="6" t="s">
        <v>44</v>
      </c>
      <c r="B106" s="6" t="s">
        <v>30</v>
      </c>
      <c r="C106" s="7" t="s">
        <v>16</v>
      </c>
      <c r="D106" s="8">
        <v>1</v>
      </c>
      <c r="E106" s="8">
        <v>2</v>
      </c>
      <c r="F106" s="15">
        <v>534.1</v>
      </c>
      <c r="G106" s="8">
        <v>2</v>
      </c>
      <c r="H106" s="15">
        <f>Таблица2[[#This Row],[Цена за м2, руб]]*Таблица2[[#This Row],[Площадь, кв. м ]]</f>
        <v>1068.2</v>
      </c>
    </row>
    <row r="107" spans="1:8" ht="15">
      <c r="A107" s="38" t="s">
        <v>45</v>
      </c>
      <c r="B107" s="38" t="s">
        <v>30</v>
      </c>
      <c r="C107" s="39" t="s">
        <v>18</v>
      </c>
      <c r="D107" s="40">
        <v>1</v>
      </c>
      <c r="E107" s="40">
        <v>2</v>
      </c>
      <c r="F107" s="41">
        <v>669.19999999999993</v>
      </c>
      <c r="G107" s="40">
        <v>2</v>
      </c>
      <c r="H107" s="41">
        <f>Таблица2[[#This Row],[Цена за м2, руб]]*Таблица2[[#This Row],[Площадь, кв. м ]]</f>
        <v>1338.3999999999999</v>
      </c>
    </row>
    <row r="108" spans="1:8" ht="15">
      <c r="A108" s="6" t="s">
        <v>46</v>
      </c>
      <c r="B108" s="6" t="s">
        <v>30</v>
      </c>
      <c r="C108" s="7" t="s">
        <v>20</v>
      </c>
      <c r="D108" s="8">
        <v>1</v>
      </c>
      <c r="E108" s="8">
        <v>2</v>
      </c>
      <c r="F108" s="15">
        <v>730.8</v>
      </c>
      <c r="G108" s="8">
        <v>2</v>
      </c>
      <c r="H108" s="15">
        <f>Таблица2[[#This Row],[Цена за м2, руб]]*Таблица2[[#This Row],[Площадь, кв. м ]]</f>
        <v>1461.6</v>
      </c>
    </row>
    <row r="109" spans="1:8" ht="15">
      <c r="A109" s="38" t="s">
        <v>47</v>
      </c>
      <c r="B109" s="38" t="s">
        <v>30</v>
      </c>
      <c r="C109" s="39" t="s">
        <v>22</v>
      </c>
      <c r="D109" s="40">
        <v>1</v>
      </c>
      <c r="E109" s="40">
        <v>2</v>
      </c>
      <c r="F109" s="41">
        <v>838.59999999999991</v>
      </c>
      <c r="G109" s="40">
        <v>2</v>
      </c>
      <c r="H109" s="41">
        <f>Таблица2[[#This Row],[Цена за м2, руб]]*Таблица2[[#This Row],[Площадь, кв. м ]]</f>
        <v>1677.1999999999998</v>
      </c>
    </row>
    <row r="110" spans="1:8" ht="15">
      <c r="A110" s="6" t="s">
        <v>48</v>
      </c>
      <c r="B110" s="6" t="s">
        <v>30</v>
      </c>
      <c r="C110" s="7" t="s">
        <v>24</v>
      </c>
      <c r="D110" s="8">
        <v>1</v>
      </c>
      <c r="E110" s="8">
        <v>2</v>
      </c>
      <c r="F110" s="15">
        <v>863.09999999999991</v>
      </c>
      <c r="G110" s="8">
        <v>2</v>
      </c>
      <c r="H110" s="15">
        <f>Таблица2[[#This Row],[Цена за м2, руб]]*Таблица2[[#This Row],[Площадь, кв. м ]]</f>
        <v>1726.1999999999998</v>
      </c>
    </row>
    <row r="111" spans="1:8" ht="15">
      <c r="A111" s="38" t="s">
        <v>49</v>
      </c>
      <c r="B111" s="38" t="s">
        <v>30</v>
      </c>
      <c r="C111" s="39" t="s">
        <v>26</v>
      </c>
      <c r="D111" s="40">
        <v>1</v>
      </c>
      <c r="E111" s="40">
        <v>2</v>
      </c>
      <c r="F111" s="41">
        <v>927.49999999999989</v>
      </c>
      <c r="G111" s="40">
        <v>2</v>
      </c>
      <c r="H111" s="41">
        <f>Таблица2[[#This Row],[Цена за м2, руб]]*Таблица2[[#This Row],[Площадь, кв. м ]]</f>
        <v>1854.9999999999998</v>
      </c>
    </row>
    <row r="112" spans="1:8" ht="15">
      <c r="A112" s="6" t="s">
        <v>52</v>
      </c>
      <c r="B112" s="6" t="s">
        <v>30</v>
      </c>
      <c r="C112" s="7" t="s">
        <v>28</v>
      </c>
      <c r="D112" s="8">
        <v>1</v>
      </c>
      <c r="E112" s="8">
        <v>2</v>
      </c>
      <c r="F112" s="15">
        <v>1041.5999999999999</v>
      </c>
      <c r="G112" s="8">
        <v>2</v>
      </c>
      <c r="H112" s="15">
        <f>Таблица2[[#This Row],[Цена за м2, руб]]*Таблица2[[#This Row],[Площадь, кв. м ]]</f>
        <v>2083.1999999999998</v>
      </c>
    </row>
    <row r="113" spans="1:8" ht="15">
      <c r="A113" s="38" t="s">
        <v>62</v>
      </c>
      <c r="B113" s="38" t="s">
        <v>54</v>
      </c>
      <c r="C113" s="39" t="s">
        <v>14</v>
      </c>
      <c r="D113" s="40">
        <v>1</v>
      </c>
      <c r="E113" s="40">
        <v>2</v>
      </c>
      <c r="F113" s="41">
        <v>266</v>
      </c>
      <c r="G113" s="40">
        <v>2</v>
      </c>
      <c r="H113" s="41">
        <f>Таблица2[[#This Row],[Цена за м2, руб]]*Таблица2[[#This Row],[Площадь, кв. м ]]</f>
        <v>532</v>
      </c>
    </row>
    <row r="114" spans="1:8" ht="15">
      <c r="A114" s="23" t="s">
        <v>63</v>
      </c>
      <c r="B114" s="24" t="s">
        <v>54</v>
      </c>
      <c r="C114" s="28" t="s">
        <v>16</v>
      </c>
      <c r="D114" s="26">
        <v>1</v>
      </c>
      <c r="E114" s="8">
        <v>2</v>
      </c>
      <c r="F114" s="29">
        <v>330.4</v>
      </c>
      <c r="G114" s="26">
        <v>2</v>
      </c>
      <c r="H114" s="15">
        <f>Таблица2[[#This Row],[Цена за м2, руб]]*Таблица2[[#This Row],[Площадь, кв. м ]]</f>
        <v>660.8</v>
      </c>
    </row>
    <row r="115" spans="1:8" ht="15">
      <c r="A115" s="38" t="s">
        <v>64</v>
      </c>
      <c r="B115" s="38" t="s">
        <v>54</v>
      </c>
      <c r="C115" s="39" t="s">
        <v>18</v>
      </c>
      <c r="D115" s="40">
        <v>1</v>
      </c>
      <c r="E115" s="40">
        <v>2</v>
      </c>
      <c r="F115" s="41">
        <v>409.5</v>
      </c>
      <c r="G115" s="40">
        <v>2</v>
      </c>
      <c r="H115" s="41">
        <f>Таблица2[[#This Row],[Цена за м2, руб]]*Таблица2[[#This Row],[Площадь, кв. м ]]</f>
        <v>819</v>
      </c>
    </row>
    <row r="116" spans="1:8" ht="15">
      <c r="A116" s="6" t="s">
        <v>65</v>
      </c>
      <c r="B116" s="6" t="s">
        <v>54</v>
      </c>
      <c r="C116" s="7" t="s">
        <v>20</v>
      </c>
      <c r="D116" s="8">
        <v>1</v>
      </c>
      <c r="E116" s="8">
        <v>2</v>
      </c>
      <c r="F116" s="15">
        <v>543.9</v>
      </c>
      <c r="G116" s="8">
        <v>2</v>
      </c>
      <c r="H116" s="15">
        <f>Таблица2[[#This Row],[Цена за м2, руб]]*Таблица2[[#This Row],[Площадь, кв. м ]]</f>
        <v>1087.8</v>
      </c>
    </row>
    <row r="117" spans="1:8" ht="15">
      <c r="A117" s="38" t="s">
        <v>66</v>
      </c>
      <c r="B117" s="38" t="s">
        <v>54</v>
      </c>
      <c r="C117" s="39" t="s">
        <v>22</v>
      </c>
      <c r="D117" s="40">
        <v>1</v>
      </c>
      <c r="E117" s="40">
        <v>2</v>
      </c>
      <c r="F117" s="41">
        <v>597.79999999999995</v>
      </c>
      <c r="G117" s="40">
        <v>2</v>
      </c>
      <c r="H117" s="41">
        <f>Таблица2[[#This Row],[Цена за м2, руб]]*Таблица2[[#This Row],[Площадь, кв. м ]]</f>
        <v>1195.5999999999999</v>
      </c>
    </row>
    <row r="118" spans="1:8" ht="15">
      <c r="A118" s="6" t="s">
        <v>67</v>
      </c>
      <c r="B118" s="6" t="s">
        <v>54</v>
      </c>
      <c r="C118" s="7" t="s">
        <v>24</v>
      </c>
      <c r="D118" s="8">
        <v>1</v>
      </c>
      <c r="E118" s="8">
        <v>2</v>
      </c>
      <c r="F118" s="15">
        <v>661.5</v>
      </c>
      <c r="G118" s="8">
        <v>2</v>
      </c>
      <c r="H118" s="15">
        <f>Таблица2[[#This Row],[Цена за м2, руб]]*Таблица2[[#This Row],[Площадь, кв. м ]]</f>
        <v>1323</v>
      </c>
    </row>
    <row r="119" spans="1:8" ht="15">
      <c r="A119" s="38" t="s">
        <v>68</v>
      </c>
      <c r="B119" s="38" t="s">
        <v>54</v>
      </c>
      <c r="C119" s="39" t="s">
        <v>26</v>
      </c>
      <c r="D119" s="40">
        <v>1</v>
      </c>
      <c r="E119" s="40">
        <v>2</v>
      </c>
      <c r="F119" s="41">
        <v>800.09999999999991</v>
      </c>
      <c r="G119" s="40">
        <v>2</v>
      </c>
      <c r="H119" s="41">
        <f>Таблица2[[#This Row],[Цена за м2, руб]]*Таблица2[[#This Row],[Площадь, кв. м ]]</f>
        <v>1600.1999999999998</v>
      </c>
    </row>
    <row r="120" spans="1:8" ht="15">
      <c r="A120" s="6" t="s">
        <v>69</v>
      </c>
      <c r="B120" s="6" t="s">
        <v>54</v>
      </c>
      <c r="C120" s="7" t="s">
        <v>28</v>
      </c>
      <c r="D120" s="8">
        <v>1</v>
      </c>
      <c r="E120" s="8">
        <v>2</v>
      </c>
      <c r="F120" s="15">
        <v>873.59999999999991</v>
      </c>
      <c r="G120" s="8">
        <v>2</v>
      </c>
      <c r="H120" s="15">
        <f>Таблица2[[#This Row],[Цена за м2, руб]]*Таблица2[[#This Row],[Площадь, кв. м ]]</f>
        <v>1747.1999999999998</v>
      </c>
    </row>
    <row r="121" spans="1:8" ht="15">
      <c r="A121" s="38" t="s">
        <v>82</v>
      </c>
      <c r="B121" s="38" t="s">
        <v>83</v>
      </c>
      <c r="C121" s="39" t="s">
        <v>37</v>
      </c>
      <c r="D121" s="40">
        <v>1.05</v>
      </c>
      <c r="E121" s="40">
        <v>50</v>
      </c>
      <c r="F121" s="41">
        <v>10.285</v>
      </c>
      <c r="G121" s="40">
        <v>52.5</v>
      </c>
      <c r="H121" s="41">
        <f>F121*G121</f>
        <v>539.96249999999998</v>
      </c>
    </row>
    <row r="122" spans="1:8" ht="15">
      <c r="A122" s="6" t="s">
        <v>84</v>
      </c>
      <c r="B122" s="6" t="s">
        <v>83</v>
      </c>
      <c r="C122" s="7" t="s">
        <v>39</v>
      </c>
      <c r="D122" s="8">
        <v>1.05</v>
      </c>
      <c r="E122" s="8">
        <v>50</v>
      </c>
      <c r="F122" s="15">
        <v>12.92</v>
      </c>
      <c r="G122" s="8">
        <v>52.5</v>
      </c>
      <c r="H122" s="15">
        <f t="shared" ref="H122:H125" si="0">F122*G122</f>
        <v>678.3</v>
      </c>
    </row>
    <row r="123" spans="1:8" ht="15">
      <c r="A123" s="38" t="s">
        <v>85</v>
      </c>
      <c r="B123" s="38" t="s">
        <v>83</v>
      </c>
      <c r="C123" s="39" t="s">
        <v>41</v>
      </c>
      <c r="D123" s="40">
        <v>1.05</v>
      </c>
      <c r="E123" s="40">
        <v>50</v>
      </c>
      <c r="F123" s="41">
        <v>18.53</v>
      </c>
      <c r="G123" s="40">
        <v>52.5</v>
      </c>
      <c r="H123" s="41">
        <f t="shared" si="0"/>
        <v>972.82500000000005</v>
      </c>
    </row>
    <row r="124" spans="1:8" ht="15">
      <c r="A124" s="23" t="s">
        <v>86</v>
      </c>
      <c r="B124" s="24" t="s">
        <v>83</v>
      </c>
      <c r="C124" s="28" t="s">
        <v>31</v>
      </c>
      <c r="D124" s="26">
        <v>1.05</v>
      </c>
      <c r="E124" s="8">
        <v>50</v>
      </c>
      <c r="F124" s="29">
        <v>25.5</v>
      </c>
      <c r="G124" s="26">
        <v>52.5</v>
      </c>
      <c r="H124" s="15">
        <f t="shared" si="0"/>
        <v>1338.75</v>
      </c>
    </row>
    <row r="125" spans="1:8" ht="15">
      <c r="A125" s="38" t="s">
        <v>87</v>
      </c>
      <c r="B125" s="38" t="s">
        <v>83</v>
      </c>
      <c r="C125" s="39" t="s">
        <v>33</v>
      </c>
      <c r="D125" s="40">
        <v>1.05</v>
      </c>
      <c r="E125" s="40">
        <v>25</v>
      </c>
      <c r="F125" s="41">
        <v>39.116190476190475</v>
      </c>
      <c r="G125" s="40">
        <v>26.25</v>
      </c>
      <c r="H125" s="41">
        <f t="shared" si="0"/>
        <v>1026.8</v>
      </c>
    </row>
    <row r="126" spans="1:8" ht="15">
      <c r="A126" s="6" t="s">
        <v>88</v>
      </c>
      <c r="B126" s="6" t="s">
        <v>89</v>
      </c>
      <c r="C126" s="7" t="s">
        <v>28</v>
      </c>
      <c r="D126" s="8">
        <v>50</v>
      </c>
      <c r="E126" s="8">
        <v>50</v>
      </c>
      <c r="F126" s="15">
        <v>166.6</v>
      </c>
      <c r="G126" s="8" t="s">
        <v>90</v>
      </c>
      <c r="H126" s="15">
        <v>3998.3999999999996</v>
      </c>
    </row>
    <row r="127" spans="1:8" ht="15">
      <c r="A127" s="38" t="s">
        <v>91</v>
      </c>
      <c r="B127" s="38" t="s">
        <v>89</v>
      </c>
      <c r="C127" s="39" t="s">
        <v>18</v>
      </c>
      <c r="D127" s="40">
        <v>50</v>
      </c>
      <c r="E127" s="40">
        <v>50</v>
      </c>
      <c r="F127" s="41">
        <v>118.575</v>
      </c>
      <c r="G127" s="40" t="s">
        <v>90</v>
      </c>
      <c r="H127" s="41">
        <v>2845.8</v>
      </c>
    </row>
    <row r="128" spans="1:8" ht="15">
      <c r="A128" s="6" t="s">
        <v>92</v>
      </c>
      <c r="B128" s="6" t="s">
        <v>89</v>
      </c>
      <c r="C128" s="7" t="s">
        <v>18</v>
      </c>
      <c r="D128" s="8">
        <v>75</v>
      </c>
      <c r="E128" s="8">
        <v>50</v>
      </c>
      <c r="F128" s="15">
        <v>176.79999999999998</v>
      </c>
      <c r="G128" s="8" t="s">
        <v>93</v>
      </c>
      <c r="H128" s="15">
        <v>2828.7999999999997</v>
      </c>
    </row>
    <row r="129" spans="1:8" ht="15">
      <c r="A129" s="38" t="s">
        <v>94</v>
      </c>
      <c r="B129" s="38" t="s">
        <v>89</v>
      </c>
      <c r="C129" s="39" t="s">
        <v>18</v>
      </c>
      <c r="D129" s="40">
        <v>100</v>
      </c>
      <c r="E129" s="40">
        <v>50</v>
      </c>
      <c r="F129" s="41">
        <v>225.25</v>
      </c>
      <c r="G129" s="40" t="s">
        <v>95</v>
      </c>
      <c r="H129" s="41">
        <v>2703</v>
      </c>
    </row>
    <row r="130" spans="1:8" ht="15">
      <c r="A130" s="6" t="s">
        <v>96</v>
      </c>
      <c r="B130" s="6" t="s">
        <v>97</v>
      </c>
      <c r="C130" s="7">
        <v>70</v>
      </c>
      <c r="D130" s="8">
        <v>50</v>
      </c>
      <c r="E130" s="8">
        <v>50</v>
      </c>
      <c r="F130" s="15">
        <v>157.25</v>
      </c>
      <c r="G130" s="8" t="s">
        <v>90</v>
      </c>
      <c r="H130" s="15">
        <v>3774</v>
      </c>
    </row>
    <row r="131" spans="1:8" ht="15">
      <c r="A131" s="38" t="s">
        <v>98</v>
      </c>
      <c r="B131" s="38" t="s">
        <v>97</v>
      </c>
      <c r="C131" s="39">
        <v>70</v>
      </c>
      <c r="D131" s="40">
        <v>75</v>
      </c>
      <c r="E131" s="40">
        <v>50</v>
      </c>
      <c r="F131" s="41">
        <v>167.45</v>
      </c>
      <c r="G131" s="40" t="s">
        <v>93</v>
      </c>
      <c r="H131" s="41">
        <v>2679.2</v>
      </c>
    </row>
    <row r="132" spans="1:8" ht="15">
      <c r="A132" s="23" t="s">
        <v>99</v>
      </c>
      <c r="B132" s="24" t="s">
        <v>97</v>
      </c>
      <c r="C132" s="88">
        <v>70</v>
      </c>
      <c r="D132" s="26">
        <v>100</v>
      </c>
      <c r="E132" s="8">
        <v>50</v>
      </c>
      <c r="F132" s="29">
        <v>219.29999999999998</v>
      </c>
      <c r="G132" s="26" t="s">
        <v>95</v>
      </c>
      <c r="H132" s="15">
        <v>2631.6</v>
      </c>
    </row>
    <row r="133" spans="1:8" ht="15">
      <c r="A133" s="38" t="s">
        <v>100</v>
      </c>
      <c r="B133" s="38" t="s">
        <v>101</v>
      </c>
      <c r="C133" s="39">
        <v>100</v>
      </c>
      <c r="D133" s="40">
        <v>1.2</v>
      </c>
      <c r="E133" s="40">
        <v>10</v>
      </c>
      <c r="F133" s="41"/>
      <c r="G133" s="40" t="s">
        <v>102</v>
      </c>
      <c r="H133" s="41">
        <v>806.04</v>
      </c>
    </row>
    <row r="134" spans="1:8" ht="15">
      <c r="A134" s="6" t="s">
        <v>103</v>
      </c>
      <c r="B134" s="6" t="s">
        <v>101</v>
      </c>
      <c r="C134" s="7">
        <v>50</v>
      </c>
      <c r="D134" s="8">
        <v>1.2</v>
      </c>
      <c r="E134" s="8">
        <v>10</v>
      </c>
      <c r="F134" s="15"/>
      <c r="G134" s="8" t="s">
        <v>102</v>
      </c>
      <c r="H134" s="15">
        <v>403.02</v>
      </c>
    </row>
    <row r="144" spans="1:8" ht="15">
      <c r="A144" s="30"/>
      <c r="B144" s="30"/>
      <c r="C144" s="30"/>
      <c r="D144" s="30"/>
      <c r="E144" s="30"/>
      <c r="F144" s="30"/>
      <c r="G144" s="30"/>
      <c r="H144" s="31"/>
    </row>
    <row r="145" spans="1:8" ht="15">
      <c r="A145" s="30"/>
      <c r="B145" s="30"/>
      <c r="C145" s="30"/>
      <c r="D145" s="30"/>
      <c r="E145" s="30"/>
      <c r="F145" s="30"/>
      <c r="G145" s="30"/>
      <c r="H145" s="31"/>
    </row>
    <row r="146" spans="1:8" ht="15">
      <c r="A146" s="30"/>
      <c r="B146" s="30"/>
      <c r="C146" s="30"/>
      <c r="D146" s="30"/>
      <c r="E146" s="30"/>
      <c r="F146" s="30"/>
      <c r="G146" s="30"/>
      <c r="H146" s="31"/>
    </row>
    <row r="147" spans="1:8" ht="15">
      <c r="A147" s="30"/>
      <c r="B147" s="30"/>
      <c r="C147" s="30"/>
      <c r="D147" s="30"/>
      <c r="E147" s="30"/>
      <c r="F147" s="30"/>
      <c r="G147" s="30"/>
      <c r="H147" s="31"/>
    </row>
    <row r="148" spans="1:8" ht="15">
      <c r="A148" s="30"/>
      <c r="B148" s="30"/>
      <c r="C148" s="30"/>
      <c r="D148" s="30"/>
      <c r="E148" s="30"/>
      <c r="F148" s="30"/>
      <c r="G148" s="30"/>
      <c r="H148" s="31"/>
    </row>
    <row r="149" spans="1:8" ht="15">
      <c r="A149" s="30"/>
      <c r="B149" s="30"/>
      <c r="C149" s="30"/>
      <c r="D149" s="30"/>
      <c r="E149" s="30"/>
      <c r="F149" s="30"/>
      <c r="G149" s="30"/>
      <c r="H149" s="31"/>
    </row>
    <row r="150" spans="1:8" ht="15">
      <c r="A150" s="30"/>
      <c r="B150" s="30"/>
      <c r="C150" s="30"/>
      <c r="D150" s="30"/>
      <c r="E150" s="30"/>
      <c r="F150" s="30"/>
      <c r="G150" s="30"/>
      <c r="H150" s="31"/>
    </row>
    <row r="151" spans="1:8" ht="15">
      <c r="A151" s="30"/>
      <c r="B151" s="30"/>
      <c r="C151" s="30"/>
      <c r="D151" s="30"/>
      <c r="E151" s="30"/>
      <c r="F151" s="30"/>
      <c r="G151" s="30"/>
      <c r="H151" s="31"/>
    </row>
    <row r="152" spans="1:8" ht="15">
      <c r="A152" s="30"/>
      <c r="B152" s="30"/>
      <c r="C152" s="30"/>
      <c r="D152" s="30"/>
      <c r="E152" s="30"/>
      <c r="F152" s="30"/>
      <c r="G152" s="30"/>
      <c r="H152" s="31"/>
    </row>
    <row r="153" spans="1:8" ht="15">
      <c r="A153" s="30"/>
      <c r="B153" s="30"/>
      <c r="C153" s="30"/>
      <c r="D153" s="30"/>
      <c r="E153" s="30"/>
      <c r="F153" s="30"/>
      <c r="G153" s="30"/>
      <c r="H153" s="31"/>
    </row>
    <row r="154" spans="1:8" ht="15">
      <c r="A154" s="30"/>
      <c r="B154" s="30"/>
      <c r="C154" s="30"/>
      <c r="D154" s="30"/>
      <c r="E154" s="30"/>
      <c r="F154" s="30"/>
      <c r="G154" s="30"/>
      <c r="H154" s="31"/>
    </row>
    <row r="155" spans="1:8" ht="15">
      <c r="A155" s="30"/>
      <c r="B155" s="30"/>
      <c r="C155" s="30"/>
      <c r="D155" s="30"/>
      <c r="E155" s="30"/>
      <c r="F155" s="30"/>
      <c r="G155" s="30"/>
      <c r="H155" s="31"/>
    </row>
    <row r="156" spans="1:8" ht="15">
      <c r="A156" s="30"/>
      <c r="B156" s="30"/>
      <c r="C156" s="30"/>
      <c r="D156" s="30"/>
      <c r="E156" s="30"/>
      <c r="F156" s="30"/>
      <c r="G156" s="30"/>
      <c r="H156" s="31"/>
    </row>
    <row r="157" spans="1:8" ht="15">
      <c r="A157" s="30"/>
      <c r="B157" s="30"/>
      <c r="C157" s="30"/>
      <c r="D157" s="30"/>
      <c r="E157" s="30"/>
      <c r="F157" s="30"/>
      <c r="G157" s="30"/>
      <c r="H157" s="31"/>
    </row>
    <row r="158" spans="1:8" ht="15">
      <c r="A158" s="30"/>
      <c r="B158" s="30"/>
      <c r="C158" s="30"/>
      <c r="D158" s="30"/>
      <c r="E158" s="30"/>
      <c r="F158" s="30"/>
      <c r="G158" s="30"/>
      <c r="H158" s="31"/>
    </row>
    <row r="159" spans="1:8" ht="15">
      <c r="A159" s="30"/>
      <c r="B159" s="30"/>
      <c r="C159" s="30"/>
      <c r="D159" s="30"/>
      <c r="E159" s="30"/>
      <c r="F159" s="30"/>
      <c r="G159" s="30"/>
      <c r="H159" s="31"/>
    </row>
    <row r="160" spans="1:8" ht="15">
      <c r="A160" s="30"/>
      <c r="B160" s="30"/>
      <c r="C160" s="30"/>
      <c r="D160" s="30"/>
      <c r="E160" s="30"/>
      <c r="F160" s="30"/>
      <c r="G160" s="30"/>
      <c r="H160" s="31"/>
    </row>
    <row r="161" spans="1:8" ht="15">
      <c r="A161" s="30"/>
      <c r="B161" s="30"/>
      <c r="C161" s="30"/>
      <c r="D161" s="30"/>
      <c r="E161" s="30"/>
      <c r="F161" s="30"/>
      <c r="G161" s="30"/>
      <c r="H161" s="31"/>
    </row>
    <row r="162" spans="1:8" ht="15">
      <c r="A162" s="30"/>
      <c r="B162" s="30"/>
      <c r="C162" s="30"/>
      <c r="D162" s="30"/>
      <c r="E162" s="30"/>
      <c r="F162" s="30"/>
      <c r="G162" s="30"/>
      <c r="H162" s="31"/>
    </row>
    <row r="163" spans="1:8" ht="15">
      <c r="A163" s="30"/>
      <c r="B163" s="30"/>
      <c r="C163" s="30"/>
      <c r="D163" s="30"/>
      <c r="E163" s="30"/>
      <c r="F163" s="30"/>
      <c r="G163" s="30"/>
      <c r="H163" s="31"/>
    </row>
    <row r="164" spans="1:8" ht="15">
      <c r="A164" s="30"/>
      <c r="B164" s="30"/>
      <c r="C164" s="30"/>
      <c r="D164" s="30"/>
      <c r="E164" s="30"/>
      <c r="F164" s="30"/>
      <c r="G164" s="30"/>
      <c r="H164" s="31"/>
    </row>
    <row r="165" spans="1:8" ht="15">
      <c r="A165" s="30"/>
      <c r="B165" s="30"/>
      <c r="C165" s="30"/>
      <c r="D165" s="30"/>
      <c r="E165" s="30"/>
      <c r="F165" s="30"/>
      <c r="G165" s="30"/>
      <c r="H165" s="31"/>
    </row>
    <row r="166" spans="1:8" ht="15">
      <c r="A166" s="30"/>
      <c r="B166" s="30"/>
      <c r="C166" s="30"/>
      <c r="D166" s="30"/>
      <c r="E166" s="30"/>
      <c r="F166" s="30"/>
      <c r="G166" s="30"/>
      <c r="H166" s="31"/>
    </row>
    <row r="167" spans="1:8" ht="15">
      <c r="A167" s="30"/>
      <c r="B167" s="30"/>
      <c r="C167" s="30"/>
      <c r="D167" s="30"/>
      <c r="E167" s="30"/>
      <c r="F167" s="30"/>
      <c r="G167" s="30"/>
      <c r="H167" s="31"/>
    </row>
    <row r="168" spans="1:8" ht="15">
      <c r="A168" s="30"/>
      <c r="B168" s="30"/>
      <c r="C168" s="30"/>
      <c r="D168" s="30"/>
      <c r="E168" s="30"/>
      <c r="F168" s="30"/>
      <c r="G168" s="30"/>
      <c r="H168" s="31"/>
    </row>
    <row r="169" spans="1:8" ht="15">
      <c r="A169" s="30"/>
      <c r="B169" s="30"/>
      <c r="C169" s="30"/>
      <c r="D169" s="30"/>
      <c r="E169" s="30"/>
      <c r="F169" s="30"/>
      <c r="G169" s="30"/>
      <c r="H169" s="31"/>
    </row>
    <row r="170" spans="1:8" ht="15">
      <c r="A170" s="30"/>
      <c r="B170" s="30"/>
      <c r="C170" s="30"/>
      <c r="D170" s="30"/>
      <c r="E170" s="30"/>
      <c r="F170" s="30"/>
      <c r="G170" s="30"/>
      <c r="H170" s="31"/>
    </row>
    <row r="171" spans="1:8" ht="15">
      <c r="A171" s="30"/>
      <c r="B171" s="30"/>
      <c r="C171" s="30"/>
      <c r="D171" s="30"/>
      <c r="E171" s="30"/>
      <c r="F171" s="30"/>
      <c r="G171" s="30"/>
      <c r="H171" s="31"/>
    </row>
    <row r="172" spans="1:8" ht="15">
      <c r="A172" s="30"/>
      <c r="B172" s="30"/>
      <c r="C172" s="30"/>
      <c r="D172" s="30"/>
      <c r="E172" s="30"/>
      <c r="F172" s="30"/>
      <c r="G172" s="30"/>
      <c r="H172" s="31"/>
    </row>
    <row r="173" spans="1:8" ht="15">
      <c r="A173" s="30"/>
      <c r="B173" s="30"/>
      <c r="C173" s="30"/>
      <c r="D173" s="30"/>
      <c r="E173" s="30"/>
      <c r="F173" s="30"/>
      <c r="G173" s="30"/>
      <c r="H173" s="31"/>
    </row>
    <row r="174" spans="1:8" ht="15">
      <c r="A174" s="30"/>
      <c r="B174" s="30"/>
      <c r="C174" s="30"/>
      <c r="D174" s="30"/>
      <c r="E174" s="30"/>
      <c r="F174" s="30"/>
      <c r="G174" s="30"/>
      <c r="H174" s="31"/>
    </row>
    <row r="175" spans="1:8" ht="15">
      <c r="A175" s="30"/>
      <c r="B175" s="30"/>
      <c r="C175" s="30"/>
      <c r="D175" s="30"/>
      <c r="E175" s="30"/>
      <c r="F175" s="30"/>
      <c r="G175" s="30"/>
      <c r="H175" s="31"/>
    </row>
    <row r="176" spans="1:8" ht="15">
      <c r="A176" s="30"/>
      <c r="B176" s="30"/>
      <c r="C176" s="30"/>
      <c r="D176" s="30"/>
      <c r="E176" s="30"/>
      <c r="F176" s="30"/>
      <c r="G176" s="30"/>
      <c r="H176" s="31"/>
    </row>
    <row r="177" spans="1:8" ht="15">
      <c r="A177" s="30"/>
      <c r="B177" s="30"/>
      <c r="C177" s="30"/>
      <c r="D177" s="30"/>
      <c r="E177" s="30"/>
      <c r="F177" s="30"/>
      <c r="G177" s="30"/>
      <c r="H177" s="31"/>
    </row>
    <row r="178" spans="1:8" ht="15">
      <c r="A178" s="30"/>
      <c r="B178" s="30"/>
      <c r="C178" s="30"/>
      <c r="D178" s="30"/>
      <c r="E178" s="30"/>
      <c r="F178" s="30"/>
      <c r="G178" s="30"/>
      <c r="H178" s="31"/>
    </row>
    <row r="179" spans="1:8" ht="15">
      <c r="A179" s="30"/>
      <c r="B179" s="30"/>
      <c r="C179" s="30"/>
      <c r="D179" s="30"/>
      <c r="E179" s="30"/>
      <c r="F179" s="30"/>
      <c r="G179" s="30"/>
      <c r="H179" s="31"/>
    </row>
    <row r="180" spans="1:8" ht="15">
      <c r="A180" s="30"/>
      <c r="B180" s="30"/>
      <c r="C180" s="30"/>
      <c r="D180" s="30"/>
      <c r="E180" s="30"/>
      <c r="F180" s="30"/>
      <c r="G180" s="30"/>
      <c r="H180" s="31"/>
    </row>
    <row r="181" spans="1:8" ht="15">
      <c r="A181" s="30"/>
      <c r="B181" s="30"/>
      <c r="C181" s="30"/>
      <c r="D181" s="30"/>
      <c r="E181" s="30"/>
      <c r="F181" s="30"/>
      <c r="G181" s="30"/>
      <c r="H181" s="31"/>
    </row>
    <row r="182" spans="1:8" ht="15">
      <c r="A182" s="30"/>
      <c r="B182" s="30"/>
      <c r="C182" s="30"/>
      <c r="D182" s="30"/>
      <c r="E182" s="30"/>
      <c r="F182" s="30"/>
      <c r="G182" s="30"/>
      <c r="H182" s="31"/>
    </row>
    <row r="183" spans="1:8" ht="15">
      <c r="A183" s="30"/>
      <c r="B183" s="30"/>
      <c r="C183" s="30"/>
      <c r="D183" s="30"/>
      <c r="E183" s="30"/>
      <c r="F183" s="30"/>
      <c r="G183" s="30"/>
      <c r="H183" s="31"/>
    </row>
    <row r="184" spans="1:8" ht="15">
      <c r="A184" s="30"/>
      <c r="B184" s="30"/>
      <c r="C184" s="30"/>
      <c r="D184" s="30"/>
      <c r="E184" s="30"/>
      <c r="F184" s="30"/>
      <c r="G184" s="30"/>
      <c r="H184" s="31"/>
    </row>
    <row r="185" spans="1:8" ht="15">
      <c r="A185" s="30"/>
      <c r="B185" s="30"/>
      <c r="C185" s="30"/>
      <c r="D185" s="30"/>
      <c r="E185" s="30"/>
      <c r="F185" s="30"/>
      <c r="G185" s="30"/>
      <c r="H185" s="31"/>
    </row>
    <row r="186" spans="1:8" ht="15">
      <c r="A186" s="30"/>
      <c r="B186" s="30"/>
      <c r="C186" s="30"/>
      <c r="D186" s="30"/>
      <c r="E186" s="30"/>
      <c r="F186" s="30"/>
      <c r="G186" s="30"/>
      <c r="H186" s="31"/>
    </row>
    <row r="187" spans="1:8" ht="15">
      <c r="A187" s="30"/>
      <c r="B187" s="30"/>
      <c r="C187" s="30"/>
      <c r="D187" s="30"/>
      <c r="E187" s="30"/>
      <c r="F187" s="30"/>
      <c r="G187" s="30"/>
      <c r="H187" s="31"/>
    </row>
    <row r="188" spans="1:8" ht="15">
      <c r="A188" s="30"/>
      <c r="B188" s="30"/>
      <c r="C188" s="30"/>
      <c r="D188" s="30"/>
      <c r="E188" s="30"/>
      <c r="F188" s="30"/>
      <c r="G188" s="30"/>
      <c r="H188" s="31"/>
    </row>
    <row r="189" spans="1:8" ht="15">
      <c r="A189" s="30"/>
      <c r="B189" s="30"/>
      <c r="C189" s="30"/>
      <c r="D189" s="30"/>
      <c r="E189" s="30"/>
      <c r="F189" s="30"/>
      <c r="G189" s="30"/>
      <c r="H189" s="31"/>
    </row>
    <row r="190" spans="1:8" ht="15">
      <c r="A190" s="30"/>
      <c r="B190" s="30"/>
      <c r="C190" s="30"/>
      <c r="D190" s="30"/>
      <c r="E190" s="30"/>
      <c r="F190" s="30"/>
      <c r="G190" s="30"/>
      <c r="H190" s="31"/>
    </row>
    <row r="191" spans="1:8" ht="15">
      <c r="A191" s="30"/>
      <c r="B191" s="30"/>
      <c r="C191" s="30"/>
      <c r="D191" s="30"/>
      <c r="E191" s="30"/>
      <c r="F191" s="30"/>
      <c r="G191" s="30"/>
      <c r="H191" s="31"/>
    </row>
    <row r="192" spans="1:8" ht="15">
      <c r="A192" s="30"/>
      <c r="B192" s="30"/>
      <c r="C192" s="30"/>
      <c r="D192" s="30"/>
      <c r="E192" s="30"/>
      <c r="F192" s="30"/>
      <c r="G192" s="30"/>
      <c r="H192" s="31"/>
    </row>
    <row r="193" spans="1:8" ht="15">
      <c r="A193" s="30"/>
      <c r="B193" s="30"/>
      <c r="C193" s="30"/>
      <c r="D193" s="30"/>
      <c r="E193" s="30"/>
      <c r="F193" s="30"/>
      <c r="G193" s="30"/>
      <c r="H193" s="31"/>
    </row>
    <row r="194" spans="1:8" ht="15">
      <c r="A194" s="30"/>
      <c r="B194" s="30"/>
      <c r="C194" s="30"/>
      <c r="D194" s="30"/>
      <c r="E194" s="30"/>
      <c r="F194" s="30"/>
      <c r="G194" s="30"/>
      <c r="H194" s="31"/>
    </row>
    <row r="195" spans="1:8" ht="15">
      <c r="A195" s="30"/>
      <c r="B195" s="30"/>
      <c r="C195" s="30"/>
      <c r="D195" s="30"/>
      <c r="E195" s="30"/>
      <c r="F195" s="30"/>
      <c r="G195" s="30"/>
      <c r="H195" s="31"/>
    </row>
    <row r="196" spans="1:8" ht="15">
      <c r="A196" s="30"/>
      <c r="B196" s="30"/>
      <c r="C196" s="30"/>
      <c r="D196" s="30"/>
      <c r="E196" s="30"/>
      <c r="F196" s="30"/>
      <c r="G196" s="30"/>
      <c r="H196" s="31"/>
    </row>
    <row r="197" spans="1:8" ht="15">
      <c r="A197" s="30"/>
      <c r="B197" s="30"/>
      <c r="C197" s="30"/>
      <c r="D197" s="30"/>
      <c r="E197" s="30"/>
      <c r="F197" s="30"/>
      <c r="G197" s="30"/>
      <c r="H197" s="31"/>
    </row>
    <row r="198" spans="1:8" ht="15">
      <c r="A198" s="30"/>
      <c r="B198" s="30"/>
      <c r="C198" s="30"/>
      <c r="D198" s="30"/>
      <c r="E198" s="30"/>
      <c r="F198" s="30"/>
      <c r="G198" s="30"/>
      <c r="H198" s="31"/>
    </row>
    <row r="199" spans="1:8" ht="15">
      <c r="A199" s="30"/>
      <c r="B199" s="30"/>
      <c r="C199" s="30"/>
      <c r="D199" s="30"/>
      <c r="E199" s="30"/>
      <c r="F199" s="30"/>
      <c r="G199" s="30"/>
      <c r="H199" s="31"/>
    </row>
    <row r="200" spans="1:8" ht="15">
      <c r="A200" s="30"/>
      <c r="B200" s="30"/>
      <c r="C200" s="30"/>
      <c r="D200" s="30"/>
      <c r="E200" s="30"/>
      <c r="F200" s="30"/>
      <c r="G200" s="30"/>
      <c r="H200" s="31"/>
    </row>
    <row r="201" spans="1:8" ht="15">
      <c r="A201" s="30"/>
      <c r="B201" s="30"/>
      <c r="C201" s="30"/>
      <c r="D201" s="30"/>
      <c r="E201" s="30"/>
      <c r="F201" s="30"/>
      <c r="G201" s="30"/>
      <c r="H201" s="31"/>
    </row>
    <row r="202" spans="1:8" ht="15">
      <c r="A202" s="30"/>
      <c r="B202" s="30"/>
      <c r="C202" s="30"/>
      <c r="D202" s="30"/>
      <c r="E202" s="30"/>
      <c r="F202" s="30"/>
      <c r="G202" s="30"/>
      <c r="H202" s="31"/>
    </row>
    <row r="203" spans="1:8" ht="15">
      <c r="A203" s="30"/>
      <c r="B203" s="30"/>
      <c r="C203" s="30"/>
      <c r="D203" s="30"/>
      <c r="E203" s="30"/>
      <c r="F203" s="30"/>
      <c r="G203" s="30"/>
      <c r="H203" s="31"/>
    </row>
    <row r="204" spans="1:8" ht="15">
      <c r="A204" s="30"/>
      <c r="B204" s="30"/>
      <c r="C204" s="30"/>
      <c r="D204" s="30"/>
      <c r="E204" s="30"/>
      <c r="F204" s="30"/>
      <c r="G204" s="30"/>
      <c r="H204" s="31"/>
    </row>
    <row r="205" spans="1:8" ht="15">
      <c r="A205" s="30"/>
      <c r="B205" s="30"/>
      <c r="C205" s="30"/>
      <c r="D205" s="30"/>
      <c r="E205" s="30"/>
      <c r="F205" s="30"/>
      <c r="G205" s="30"/>
      <c r="H205" s="31"/>
    </row>
    <row r="206" spans="1:8" ht="15">
      <c r="A206" s="30"/>
      <c r="B206" s="30"/>
      <c r="C206" s="30"/>
      <c r="D206" s="30"/>
      <c r="E206" s="30"/>
      <c r="F206" s="30"/>
      <c r="G206" s="30"/>
      <c r="H206" s="31"/>
    </row>
    <row r="207" spans="1:8" ht="15">
      <c r="A207" s="30"/>
      <c r="B207" s="30"/>
      <c r="C207" s="30"/>
      <c r="D207" s="30"/>
      <c r="E207" s="30"/>
      <c r="F207" s="30"/>
      <c r="G207" s="30"/>
      <c r="H207" s="31"/>
    </row>
    <row r="208" spans="1:8" ht="15">
      <c r="A208" s="30"/>
      <c r="B208" s="30"/>
      <c r="C208" s="30"/>
      <c r="D208" s="30"/>
      <c r="E208" s="30"/>
      <c r="F208" s="30"/>
      <c r="G208" s="30"/>
      <c r="H208" s="31"/>
    </row>
    <row r="209" spans="1:8" ht="15">
      <c r="A209" s="30"/>
      <c r="B209" s="30"/>
      <c r="C209" s="30"/>
      <c r="D209" s="30"/>
      <c r="E209" s="30"/>
      <c r="F209" s="30"/>
      <c r="G209" s="30"/>
      <c r="H209" s="31"/>
    </row>
  </sheetData>
  <pageMargins left="0.7" right="0.7" top="0.75" bottom="0.75" header="0.3" footer="0.3"/>
  <pageSetup paperSize="9" orientation="portrait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15E16-4061-4903-94D3-A96F6D35D522}">
  <dimension ref="A1:H14"/>
  <sheetViews>
    <sheetView workbookViewId="0"/>
  </sheetViews>
  <sheetFormatPr defaultRowHeight="15"/>
  <cols>
    <col min="1" max="1" width="22.7109375" style="10" customWidth="1"/>
    <col min="2" max="2" width="31.28515625" style="10" customWidth="1"/>
    <col min="3" max="5" width="15.7109375" style="9" customWidth="1"/>
    <col min="6" max="6" width="17.7109375" style="9" customWidth="1"/>
    <col min="7" max="7" width="15.7109375" style="9" customWidth="1"/>
    <col min="8" max="8" width="17.7109375" style="9" customWidth="1"/>
    <col min="9" max="16384" width="9.140625" style="2"/>
  </cols>
  <sheetData>
    <row r="1" spans="1:8" ht="15.75">
      <c r="A1" s="5" t="s">
        <v>104</v>
      </c>
      <c r="B1" s="5" t="s">
        <v>1</v>
      </c>
      <c r="C1" s="5" t="s">
        <v>2</v>
      </c>
      <c r="D1" s="5" t="s">
        <v>3</v>
      </c>
      <c r="E1" s="5" t="s">
        <v>4</v>
      </c>
      <c r="F1" s="14" t="s">
        <v>5</v>
      </c>
      <c r="G1" s="5" t="s">
        <v>6</v>
      </c>
      <c r="H1" s="14" t="s">
        <v>7</v>
      </c>
    </row>
    <row r="2" spans="1:8">
      <c r="A2" s="38" t="s">
        <v>36</v>
      </c>
      <c r="B2" s="38" t="s">
        <v>30</v>
      </c>
      <c r="C2" s="39" t="s">
        <v>37</v>
      </c>
      <c r="D2" s="40">
        <v>0.6</v>
      </c>
      <c r="E2" s="40">
        <v>30</v>
      </c>
      <c r="F2" s="41">
        <v>97.3</v>
      </c>
      <c r="G2" s="40">
        <v>18</v>
      </c>
      <c r="H2" s="41">
        <f>Таблица3[[#This Row],[Цена за м2, руб]]*Таблица3[[#This Row],[Площадь, кв. м ]]</f>
        <v>1751.3999999999999</v>
      </c>
    </row>
    <row r="3" spans="1:8">
      <c r="A3" s="6" t="s">
        <v>38</v>
      </c>
      <c r="B3" s="6" t="s">
        <v>30</v>
      </c>
      <c r="C3" s="7" t="s">
        <v>39</v>
      </c>
      <c r="D3" s="8">
        <v>0.6</v>
      </c>
      <c r="E3" s="8">
        <v>30</v>
      </c>
      <c r="F3" s="15">
        <v>104.8075</v>
      </c>
      <c r="G3" s="8">
        <v>18</v>
      </c>
      <c r="H3" s="15">
        <f>Таблица3[[#This Row],[Цена за м2, руб]]*Таблица3[[#This Row],[Площадь, кв. м ]]</f>
        <v>1886.5350000000001</v>
      </c>
    </row>
    <row r="4" spans="1:8">
      <c r="A4" s="38" t="s">
        <v>40</v>
      </c>
      <c r="B4" s="38" t="s">
        <v>30</v>
      </c>
      <c r="C4" s="39" t="s">
        <v>41</v>
      </c>
      <c r="D4" s="40">
        <v>0.6</v>
      </c>
      <c r="E4" s="40">
        <v>30</v>
      </c>
      <c r="F4" s="41">
        <v>109.06</v>
      </c>
      <c r="G4" s="40">
        <v>18</v>
      </c>
      <c r="H4" s="41">
        <f>Таблица3[[#This Row],[Цена за м2, руб]]*Таблица3[[#This Row],[Площадь, кв. м ]]</f>
        <v>1963.08</v>
      </c>
    </row>
    <row r="5" spans="1:8">
      <c r="A5" s="6" t="s">
        <v>29</v>
      </c>
      <c r="B5" s="6" t="s">
        <v>30</v>
      </c>
      <c r="C5" s="7" t="s">
        <v>31</v>
      </c>
      <c r="D5" s="8">
        <v>0.6</v>
      </c>
      <c r="E5" s="8">
        <v>30</v>
      </c>
      <c r="F5" s="13">
        <v>113.3125</v>
      </c>
      <c r="G5" s="8">
        <v>18</v>
      </c>
      <c r="H5" s="15">
        <f>Таблица3[[#This Row],[Цена за м2, руб]]*Таблица3[[#This Row],[Площадь, кв. м ]]</f>
        <v>2039.625</v>
      </c>
    </row>
    <row r="6" spans="1:8">
      <c r="A6" s="38" t="s">
        <v>32</v>
      </c>
      <c r="B6" s="38" t="s">
        <v>30</v>
      </c>
      <c r="C6" s="39" t="s">
        <v>33</v>
      </c>
      <c r="D6" s="40">
        <v>0.6</v>
      </c>
      <c r="E6" s="40">
        <v>15</v>
      </c>
      <c r="F6" s="41">
        <v>126.07000000000001</v>
      </c>
      <c r="G6" s="40">
        <v>9</v>
      </c>
      <c r="H6" s="41">
        <f>Таблица3[[#This Row],[Цена за м2, руб]]*Таблица3[[#This Row],[Площадь, кв. м ]]</f>
        <v>1134.6300000000001</v>
      </c>
    </row>
    <row r="7" spans="1:8">
      <c r="A7" s="6" t="s">
        <v>34</v>
      </c>
      <c r="B7" s="6" t="s">
        <v>30</v>
      </c>
      <c r="C7" s="7" t="s">
        <v>35</v>
      </c>
      <c r="D7" s="8">
        <v>0.6</v>
      </c>
      <c r="E7" s="8">
        <v>15</v>
      </c>
      <c r="F7" s="15">
        <v>134.57499999999999</v>
      </c>
      <c r="G7" s="8">
        <v>9</v>
      </c>
      <c r="H7" s="15">
        <f>Таблица3[[#This Row],[Цена за м2, руб]]*Таблица3[[#This Row],[Площадь, кв. м ]]</f>
        <v>1211.175</v>
      </c>
    </row>
    <row r="8" spans="1:8">
      <c r="A8" s="38" t="s">
        <v>105</v>
      </c>
      <c r="B8" s="38" t="s">
        <v>81</v>
      </c>
      <c r="C8" s="39" t="s">
        <v>37</v>
      </c>
      <c r="D8" s="40">
        <v>0.6</v>
      </c>
      <c r="E8" s="40">
        <v>30</v>
      </c>
      <c r="F8" s="41">
        <v>63.49499999999999</v>
      </c>
      <c r="G8" s="40">
        <v>18</v>
      </c>
      <c r="H8" s="41">
        <f>Таблица3[[#This Row],[Цена за м2, руб]]*Таблица3[[#This Row],[Площадь, кв. м ]]</f>
        <v>1142.9099999999999</v>
      </c>
    </row>
    <row r="9" spans="1:8">
      <c r="A9" s="6" t="s">
        <v>106</v>
      </c>
      <c r="B9" s="6" t="s">
        <v>81</v>
      </c>
      <c r="C9" s="7" t="s">
        <v>39</v>
      </c>
      <c r="D9" s="8">
        <v>0.6</v>
      </c>
      <c r="E9" s="8">
        <v>30</v>
      </c>
      <c r="F9" s="15">
        <v>67.66</v>
      </c>
      <c r="G9" s="8">
        <v>18</v>
      </c>
      <c r="H9" s="15">
        <f>Таблица3[[#This Row],[Цена за м2, руб]]*Таблица3[[#This Row],[Площадь, кв. м ]]</f>
        <v>1217.8799999999999</v>
      </c>
    </row>
    <row r="10" spans="1:8">
      <c r="A10" s="38" t="s">
        <v>107</v>
      </c>
      <c r="B10" s="38" t="s">
        <v>81</v>
      </c>
      <c r="C10" s="39" t="s">
        <v>41</v>
      </c>
      <c r="D10" s="40">
        <v>0.6</v>
      </c>
      <c r="E10" s="40">
        <v>30</v>
      </c>
      <c r="F10" s="41">
        <v>71.99499999999999</v>
      </c>
      <c r="G10" s="40">
        <v>18</v>
      </c>
      <c r="H10" s="41">
        <f>Таблица3[[#This Row],[Цена за м2, руб]]*Таблица3[[#This Row],[Площадь, кв. м ]]</f>
        <v>1295.9099999999999</v>
      </c>
    </row>
    <row r="11" spans="1:8">
      <c r="A11" s="6" t="s">
        <v>108</v>
      </c>
      <c r="B11" s="6" t="s">
        <v>81</v>
      </c>
      <c r="C11" s="7" t="s">
        <v>31</v>
      </c>
      <c r="D11" s="8">
        <v>0.6</v>
      </c>
      <c r="E11" s="8">
        <v>30</v>
      </c>
      <c r="F11" s="15">
        <v>75.309999999999988</v>
      </c>
      <c r="G11" s="8">
        <v>18</v>
      </c>
      <c r="H11" s="15">
        <f>Таблица3[[#This Row],[Цена за м2, руб]]*Таблица3[[#This Row],[Площадь, кв. м ]]</f>
        <v>1355.5799999999997</v>
      </c>
    </row>
    <row r="12" spans="1:8">
      <c r="A12" s="38" t="s">
        <v>109</v>
      </c>
      <c r="B12" s="38" t="s">
        <v>81</v>
      </c>
      <c r="C12" s="39" t="s">
        <v>33</v>
      </c>
      <c r="D12" s="40">
        <v>0.6</v>
      </c>
      <c r="E12" s="40">
        <v>15</v>
      </c>
      <c r="F12" s="41">
        <v>97.07</v>
      </c>
      <c r="G12" s="40">
        <v>9</v>
      </c>
      <c r="H12" s="41">
        <f>Таблица3[[#This Row],[Цена за м2, руб]]*Таблица3[[#This Row],[Площадь, кв. м ]]</f>
        <v>873.62999999999988</v>
      </c>
    </row>
    <row r="13" spans="1:8">
      <c r="A13" s="6" t="s">
        <v>110</v>
      </c>
      <c r="B13" s="6" t="s">
        <v>81</v>
      </c>
      <c r="C13" s="7" t="s">
        <v>35</v>
      </c>
      <c r="D13" s="8">
        <v>0.6</v>
      </c>
      <c r="E13" s="8" t="s">
        <v>10</v>
      </c>
      <c r="F13" s="15">
        <v>100.72499999999999</v>
      </c>
      <c r="G13" s="8">
        <v>9</v>
      </c>
      <c r="H13" s="15">
        <f>Таблица3[[#This Row],[Цена за м2, руб]]*Таблица3[[#This Row],[Площадь, кв. м ]]</f>
        <v>906.52499999999998</v>
      </c>
    </row>
    <row r="14" spans="1:8">
      <c r="A14" s="38" t="s">
        <v>110</v>
      </c>
      <c r="B14" s="38" t="s">
        <v>81</v>
      </c>
      <c r="C14" s="39" t="s">
        <v>35</v>
      </c>
      <c r="D14" s="40">
        <v>0.6</v>
      </c>
      <c r="E14" s="40" t="s">
        <v>79</v>
      </c>
      <c r="F14" s="41">
        <v>110.72499999999999</v>
      </c>
      <c r="G14" s="40">
        <v>9</v>
      </c>
      <c r="H14" s="41">
        <f>Таблица3[[#This Row],[Цена за м2, руб]]*Таблица3[[#This Row],[Площадь, кв. м ]]</f>
        <v>996.52499999999998</v>
      </c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C1F91-23F5-4311-8CC2-3314EDC0006E}">
  <dimension ref="A1:AM56"/>
  <sheetViews>
    <sheetView workbookViewId="0"/>
  </sheetViews>
  <sheetFormatPr defaultRowHeight="15"/>
  <cols>
    <col min="1" max="1" width="22.7109375" style="2" customWidth="1"/>
    <col min="2" max="2" width="31.140625" style="2" customWidth="1"/>
    <col min="3" max="5" width="15.7109375" style="2" customWidth="1"/>
    <col min="6" max="6" width="17.7109375" style="2" customWidth="1"/>
    <col min="7" max="7" width="15.7109375" style="2" customWidth="1"/>
    <col min="8" max="8" width="17.7109375" style="2" customWidth="1"/>
    <col min="9" max="16384" width="9.140625" style="1"/>
  </cols>
  <sheetData>
    <row r="1" spans="1:8" s="17" customFormat="1" ht="15.75">
      <c r="A1" s="5" t="s">
        <v>104</v>
      </c>
      <c r="B1" s="5" t="s">
        <v>1</v>
      </c>
      <c r="C1" s="5" t="s">
        <v>2</v>
      </c>
      <c r="D1" s="5" t="s">
        <v>3</v>
      </c>
      <c r="E1" s="5" t="s">
        <v>4</v>
      </c>
      <c r="F1" s="11" t="s">
        <v>5</v>
      </c>
      <c r="G1" s="5" t="s">
        <v>6</v>
      </c>
      <c r="H1" s="11" t="s">
        <v>7</v>
      </c>
    </row>
    <row r="2" spans="1:8">
      <c r="A2" s="38" t="s">
        <v>38</v>
      </c>
      <c r="B2" s="38" t="s">
        <v>30</v>
      </c>
      <c r="C2" s="39" t="s">
        <v>12</v>
      </c>
      <c r="D2" s="40">
        <v>1</v>
      </c>
      <c r="E2" s="40">
        <v>2</v>
      </c>
      <c r="F2" s="85">
        <v>104.8075</v>
      </c>
      <c r="G2" s="40">
        <v>2</v>
      </c>
      <c r="H2" s="41">
        <f>Таблица4[[#This Row],[Цена за м2, руб]]*Таблица4[[#This Row],[Площадь, кв. м ]]</f>
        <v>209.61500000000001</v>
      </c>
    </row>
    <row r="3" spans="1:8">
      <c r="A3" s="6" t="s">
        <v>40</v>
      </c>
      <c r="B3" s="6" t="s">
        <v>30</v>
      </c>
      <c r="C3" s="7" t="s">
        <v>14</v>
      </c>
      <c r="D3" s="8">
        <v>1</v>
      </c>
      <c r="E3" s="8">
        <v>2</v>
      </c>
      <c r="F3" s="86">
        <v>109.06</v>
      </c>
      <c r="G3" s="8">
        <v>2</v>
      </c>
      <c r="H3" s="15">
        <f>Таблица4[[#This Row],[Цена за м2, руб]]*Таблица4[[#This Row],[Площадь, кв. м ]]</f>
        <v>218.12</v>
      </c>
    </row>
    <row r="4" spans="1:8">
      <c r="A4" s="38" t="s">
        <v>29</v>
      </c>
      <c r="B4" s="38" t="s">
        <v>30</v>
      </c>
      <c r="C4" s="39" t="s">
        <v>16</v>
      </c>
      <c r="D4" s="40">
        <v>1</v>
      </c>
      <c r="E4" s="40">
        <v>2</v>
      </c>
      <c r="F4" s="85">
        <v>113.3125</v>
      </c>
      <c r="G4" s="40">
        <v>2</v>
      </c>
      <c r="H4" s="41">
        <f>Таблица4[[#This Row],[Цена за м2, руб]]*Таблица4[[#This Row],[Площадь, кв. м ]]</f>
        <v>226.625</v>
      </c>
    </row>
    <row r="5" spans="1:8">
      <c r="A5" s="6" t="s">
        <v>32</v>
      </c>
      <c r="B5" s="6" t="s">
        <v>30</v>
      </c>
      <c r="C5" s="7" t="s">
        <v>18</v>
      </c>
      <c r="D5" s="8">
        <v>1</v>
      </c>
      <c r="E5" s="8">
        <v>2</v>
      </c>
      <c r="F5" s="86">
        <v>126.07000000000001</v>
      </c>
      <c r="G5" s="8">
        <v>2</v>
      </c>
      <c r="H5" s="15">
        <f>Таблица4[[#This Row],[Цена за м2, руб]]*Таблица4[[#This Row],[Площадь, кв. м ]]</f>
        <v>252.14000000000001</v>
      </c>
    </row>
    <row r="6" spans="1:8">
      <c r="A6" s="38" t="s">
        <v>34</v>
      </c>
      <c r="B6" s="38" t="s">
        <v>30</v>
      </c>
      <c r="C6" s="39" t="s">
        <v>20</v>
      </c>
      <c r="D6" s="40">
        <v>1</v>
      </c>
      <c r="E6" s="40">
        <v>2</v>
      </c>
      <c r="F6" s="85">
        <v>134.57499999999999</v>
      </c>
      <c r="G6" s="40">
        <v>2</v>
      </c>
      <c r="H6" s="41">
        <f>Таблица4[[#This Row],[Цена за м2, руб]]*Таблица4[[#This Row],[Площадь, кв. м ]]</f>
        <v>269.14999999999998</v>
      </c>
    </row>
    <row r="7" spans="1:8">
      <c r="A7" s="6" t="s">
        <v>111</v>
      </c>
      <c r="B7" s="6" t="s">
        <v>30</v>
      </c>
      <c r="C7" s="7" t="s">
        <v>20</v>
      </c>
      <c r="D7" s="8">
        <v>1</v>
      </c>
      <c r="E7" s="8">
        <v>2</v>
      </c>
      <c r="F7" s="86">
        <v>154</v>
      </c>
      <c r="G7" s="8">
        <v>2</v>
      </c>
      <c r="H7" s="15">
        <f>Таблица4[[#This Row],[Цена за м2, руб]]*Таблица4[[#This Row],[Площадь, кв. м ]]</f>
        <v>308</v>
      </c>
    </row>
    <row r="8" spans="1:8">
      <c r="A8" s="38" t="s">
        <v>42</v>
      </c>
      <c r="B8" s="38" t="s">
        <v>30</v>
      </c>
      <c r="C8" s="39" t="s">
        <v>12</v>
      </c>
      <c r="D8" s="40">
        <v>1</v>
      </c>
      <c r="E8" s="40">
        <v>2</v>
      </c>
      <c r="F8" s="85">
        <v>172.54999999999998</v>
      </c>
      <c r="G8" s="40">
        <v>2</v>
      </c>
      <c r="H8" s="41">
        <f>Таблица4[[#This Row],[Цена за м2, руб]]*Таблица4[[#This Row],[Площадь, кв. м ]]</f>
        <v>345.09999999999997</v>
      </c>
    </row>
    <row r="9" spans="1:8">
      <c r="A9" s="6" t="s">
        <v>43</v>
      </c>
      <c r="B9" s="6" t="s">
        <v>30</v>
      </c>
      <c r="C9" s="7" t="s">
        <v>14</v>
      </c>
      <c r="D9" s="8">
        <v>1</v>
      </c>
      <c r="E9" s="8">
        <v>2</v>
      </c>
      <c r="F9" s="86">
        <v>322.48999999999995</v>
      </c>
      <c r="G9" s="8">
        <v>2</v>
      </c>
      <c r="H9" s="15">
        <f>Таблица4[[#This Row],[Цена за м2, руб]]*Таблица4[[#This Row],[Площадь, кв. м ]]</f>
        <v>644.9799999999999</v>
      </c>
    </row>
    <row r="10" spans="1:8">
      <c r="A10" s="38" t="s">
        <v>44</v>
      </c>
      <c r="B10" s="38" t="s">
        <v>30</v>
      </c>
      <c r="C10" s="39" t="s">
        <v>16</v>
      </c>
      <c r="D10" s="40">
        <v>1</v>
      </c>
      <c r="E10" s="40">
        <v>2</v>
      </c>
      <c r="F10" s="85">
        <v>453.98499999999996</v>
      </c>
      <c r="G10" s="40">
        <v>2</v>
      </c>
      <c r="H10" s="41">
        <f>Таблица4[[#This Row],[Цена за м2, руб]]*Таблица4[[#This Row],[Площадь, кв. м ]]</f>
        <v>907.96999999999991</v>
      </c>
    </row>
    <row r="11" spans="1:8">
      <c r="A11" s="6" t="s">
        <v>45</v>
      </c>
      <c r="B11" s="6" t="s">
        <v>30</v>
      </c>
      <c r="C11" s="7" t="s">
        <v>18</v>
      </c>
      <c r="D11" s="8">
        <v>1</v>
      </c>
      <c r="E11" s="8">
        <v>2</v>
      </c>
      <c r="F11" s="86">
        <v>568.81999999999994</v>
      </c>
      <c r="G11" s="8">
        <v>2</v>
      </c>
      <c r="H11" s="13">
        <f>Таблица4[[#This Row],[Цена за м2, руб]]*Таблица4[[#This Row],[Площадь, кв. м ]]</f>
        <v>1137.6399999999999</v>
      </c>
    </row>
    <row r="12" spans="1:8">
      <c r="A12" s="38" t="s">
        <v>46</v>
      </c>
      <c r="B12" s="38" t="s">
        <v>30</v>
      </c>
      <c r="C12" s="39" t="s">
        <v>20</v>
      </c>
      <c r="D12" s="40">
        <v>1</v>
      </c>
      <c r="E12" s="40">
        <v>2</v>
      </c>
      <c r="F12" s="85">
        <v>621.17999999999995</v>
      </c>
      <c r="G12" s="40">
        <v>2</v>
      </c>
      <c r="H12" s="41">
        <f>Таблица4[[#This Row],[Цена за м2, руб]]*Таблица4[[#This Row],[Площадь, кв. м ]]</f>
        <v>1242.3599999999999</v>
      </c>
    </row>
    <row r="13" spans="1:8">
      <c r="A13" s="6" t="s">
        <v>47</v>
      </c>
      <c r="B13" s="6" t="s">
        <v>30</v>
      </c>
      <c r="C13" s="7" t="s">
        <v>22</v>
      </c>
      <c r="D13" s="8">
        <v>1</v>
      </c>
      <c r="E13" s="8">
        <v>2</v>
      </c>
      <c r="F13" s="86">
        <v>712.81</v>
      </c>
      <c r="G13" s="8">
        <v>2</v>
      </c>
      <c r="H13" s="15">
        <f>Таблица4[[#This Row],[Цена за м2, руб]]*Таблица4[[#This Row],[Площадь, кв. м ]]</f>
        <v>1425.62</v>
      </c>
    </row>
    <row r="14" spans="1:8">
      <c r="A14" s="38" t="s">
        <v>48</v>
      </c>
      <c r="B14" s="38" t="s">
        <v>30</v>
      </c>
      <c r="C14" s="39" t="s">
        <v>24</v>
      </c>
      <c r="D14" s="40">
        <v>1</v>
      </c>
      <c r="E14" s="40">
        <v>2</v>
      </c>
      <c r="F14" s="85">
        <v>733.63499999999988</v>
      </c>
      <c r="G14" s="40">
        <v>2</v>
      </c>
      <c r="H14" s="41">
        <f>Таблица4[[#This Row],[Цена за м2, руб]]*Таблица4[[#This Row],[Площадь, кв. м ]]</f>
        <v>1467.2699999999998</v>
      </c>
    </row>
    <row r="15" spans="1:8">
      <c r="A15" s="6" t="s">
        <v>49</v>
      </c>
      <c r="B15" s="6" t="s">
        <v>30</v>
      </c>
      <c r="C15" s="7" t="s">
        <v>26</v>
      </c>
      <c r="D15" s="8">
        <v>1</v>
      </c>
      <c r="E15" s="8">
        <v>2</v>
      </c>
      <c r="F15" s="86">
        <v>788.375</v>
      </c>
      <c r="G15" s="8">
        <v>2</v>
      </c>
      <c r="H15" s="15">
        <f>Таблица4[[#This Row],[Цена за м2, руб]]*Таблица4[[#This Row],[Площадь, кв. м ]]</f>
        <v>1576.75</v>
      </c>
    </row>
    <row r="16" spans="1:8">
      <c r="A16" s="38" t="s">
        <v>52</v>
      </c>
      <c r="B16" s="38" t="s">
        <v>30</v>
      </c>
      <c r="C16" s="39" t="s">
        <v>28</v>
      </c>
      <c r="D16" s="40">
        <v>1</v>
      </c>
      <c r="E16" s="40">
        <v>2</v>
      </c>
      <c r="F16" s="85">
        <v>885.3599999999999</v>
      </c>
      <c r="G16" s="40">
        <v>2</v>
      </c>
      <c r="H16" s="41">
        <f>Таблица4[[#This Row],[Цена за м2, руб]]*Таблица4[[#This Row],[Площадь, кв. м ]]</f>
        <v>1770.7199999999998</v>
      </c>
    </row>
    <row r="17" spans="1:8">
      <c r="A17" s="6" t="s">
        <v>62</v>
      </c>
      <c r="B17" s="6" t="s">
        <v>54</v>
      </c>
      <c r="C17" s="7" t="s">
        <v>14</v>
      </c>
      <c r="D17" s="8">
        <v>1</v>
      </c>
      <c r="E17" s="8">
        <v>2</v>
      </c>
      <c r="F17" s="15">
        <v>229.32999999999998</v>
      </c>
      <c r="G17" s="8">
        <v>2</v>
      </c>
      <c r="H17" s="15">
        <f>Таблица4[[#This Row],[Цена за м2, руб]]*Таблица4[[#This Row],[Площадь, кв. м ]]</f>
        <v>458.65999999999997</v>
      </c>
    </row>
    <row r="18" spans="1:8">
      <c r="A18" s="38" t="s">
        <v>63</v>
      </c>
      <c r="B18" s="38" t="s">
        <v>54</v>
      </c>
      <c r="C18" s="39" t="s">
        <v>16</v>
      </c>
      <c r="D18" s="40">
        <v>1</v>
      </c>
      <c r="E18" s="40">
        <v>2</v>
      </c>
      <c r="F18" s="41">
        <v>284.85199999999998</v>
      </c>
      <c r="G18" s="40">
        <v>2</v>
      </c>
      <c r="H18" s="41">
        <f>Таблица4[[#This Row],[Цена за м2, руб]]*Таблица4[[#This Row],[Площадь, кв. м ]]</f>
        <v>569.70399999999995</v>
      </c>
    </row>
    <row r="19" spans="1:8">
      <c r="A19" s="6" t="s">
        <v>64</v>
      </c>
      <c r="B19" s="6" t="s">
        <v>54</v>
      </c>
      <c r="C19" s="7" t="s">
        <v>18</v>
      </c>
      <c r="D19" s="8">
        <v>1</v>
      </c>
      <c r="E19" s="8">
        <v>2</v>
      </c>
      <c r="F19" s="15">
        <v>353.04749999999996</v>
      </c>
      <c r="G19" s="8">
        <v>2</v>
      </c>
      <c r="H19" s="15">
        <f>Таблица4[[#This Row],[Цена за м2, руб]]*Таблица4[[#This Row],[Площадь, кв. м ]]</f>
        <v>706.09499999999991</v>
      </c>
    </row>
    <row r="20" spans="1:8">
      <c r="A20" s="38" t="s">
        <v>65</v>
      </c>
      <c r="B20" s="38" t="s">
        <v>54</v>
      </c>
      <c r="C20" s="39" t="s">
        <v>20</v>
      </c>
      <c r="D20" s="40">
        <v>1</v>
      </c>
      <c r="E20" s="40">
        <v>2</v>
      </c>
      <c r="F20" s="41">
        <v>468.91949999999991</v>
      </c>
      <c r="G20" s="40">
        <v>2</v>
      </c>
      <c r="H20" s="41">
        <f>Таблица4[[#This Row],[Цена за м2, руб]]*Таблица4[[#This Row],[Площадь, кв. м ]]</f>
        <v>937.83899999999983</v>
      </c>
    </row>
    <row r="21" spans="1:8">
      <c r="A21" s="6" t="s">
        <v>66</v>
      </c>
      <c r="B21" s="6" t="s">
        <v>54</v>
      </c>
      <c r="C21" s="7" t="s">
        <v>22</v>
      </c>
      <c r="D21" s="8">
        <v>1</v>
      </c>
      <c r="E21" s="8">
        <v>2</v>
      </c>
      <c r="F21" s="13">
        <v>515.38900000000001</v>
      </c>
      <c r="G21" s="8">
        <v>2</v>
      </c>
      <c r="H21" s="13">
        <f>Таблица4[[#This Row],[Цена за м2, руб]]*Таблица4[[#This Row],[Площадь, кв. м ]]</f>
        <v>1030.778</v>
      </c>
    </row>
    <row r="22" spans="1:8">
      <c r="A22" s="38" t="s">
        <v>67</v>
      </c>
      <c r="B22" s="38" t="s">
        <v>54</v>
      </c>
      <c r="C22" s="39" t="s">
        <v>24</v>
      </c>
      <c r="D22" s="40">
        <v>1</v>
      </c>
      <c r="E22" s="40">
        <v>2</v>
      </c>
      <c r="F22" s="41">
        <v>570.3075</v>
      </c>
      <c r="G22" s="40">
        <v>2</v>
      </c>
      <c r="H22" s="41">
        <f>Таблица4[[#This Row],[Цена за м2, руб]]*Таблица4[[#This Row],[Площадь, кв. м ]]</f>
        <v>1140.615</v>
      </c>
    </row>
    <row r="23" spans="1:8">
      <c r="A23" s="6" t="s">
        <v>68</v>
      </c>
      <c r="B23" s="6" t="s">
        <v>54</v>
      </c>
      <c r="C23" s="7" t="s">
        <v>26</v>
      </c>
      <c r="D23" s="8">
        <v>1</v>
      </c>
      <c r="E23" s="8">
        <v>2</v>
      </c>
      <c r="F23" s="15">
        <v>689.80049999999994</v>
      </c>
      <c r="G23" s="8">
        <v>2</v>
      </c>
      <c r="H23" s="15">
        <f>Таблица4[[#This Row],[Цена за м2, руб]]*Таблица4[[#This Row],[Площадь, кв. м ]]</f>
        <v>1379.6009999999999</v>
      </c>
    </row>
    <row r="24" spans="1:8">
      <c r="A24" s="38" t="s">
        <v>69</v>
      </c>
      <c r="B24" s="38" t="s">
        <v>54</v>
      </c>
      <c r="C24" s="39" t="s">
        <v>28</v>
      </c>
      <c r="D24" s="40">
        <v>1</v>
      </c>
      <c r="E24" s="40">
        <v>2</v>
      </c>
      <c r="F24" s="41">
        <v>753.16799999999989</v>
      </c>
      <c r="G24" s="40">
        <v>2</v>
      </c>
      <c r="H24" s="41">
        <f>Таблица4[[#This Row],[Цена за м2, руб]]*Таблица4[[#This Row],[Площадь, кв. м ]]</f>
        <v>1506.3359999999998</v>
      </c>
    </row>
    <row r="25" spans="1:8">
      <c r="A25" s="6" t="s">
        <v>105</v>
      </c>
      <c r="B25" s="6" t="s">
        <v>81</v>
      </c>
      <c r="C25" s="7" t="s">
        <v>37</v>
      </c>
      <c r="D25" s="8">
        <v>1</v>
      </c>
      <c r="E25" s="8">
        <v>25</v>
      </c>
      <c r="F25" s="15">
        <v>45.069379999999995</v>
      </c>
      <c r="G25" s="8">
        <v>25</v>
      </c>
      <c r="H25" s="15">
        <f>Таблица4[[#This Row],[Цена за м2, руб]]*Таблица4[[#This Row],[Площадь, кв. м ]]</f>
        <v>1126.7344999999998</v>
      </c>
    </row>
    <row r="26" spans="1:8">
      <c r="A26" s="38" t="s">
        <v>106</v>
      </c>
      <c r="B26" s="38" t="s">
        <v>81</v>
      </c>
      <c r="C26" s="39" t="s">
        <v>39</v>
      </c>
      <c r="D26" s="40">
        <v>1</v>
      </c>
      <c r="E26" s="40">
        <v>25</v>
      </c>
      <c r="F26" s="41">
        <v>48.038599999999995</v>
      </c>
      <c r="G26" s="40">
        <v>25</v>
      </c>
      <c r="H26" s="41">
        <f>Таблица4[[#This Row],[Цена за м2, руб]]*Таблица4[[#This Row],[Площадь, кв. м ]]</f>
        <v>1200.9649999999999</v>
      </c>
    </row>
    <row r="27" spans="1:8">
      <c r="A27" s="6" t="s">
        <v>107</v>
      </c>
      <c r="B27" s="6" t="s">
        <v>81</v>
      </c>
      <c r="C27" s="7" t="s">
        <v>41</v>
      </c>
      <c r="D27" s="8">
        <v>1</v>
      </c>
      <c r="E27" s="8">
        <v>25</v>
      </c>
      <c r="F27" s="15">
        <v>51.11645</v>
      </c>
      <c r="G27" s="8">
        <v>25</v>
      </c>
      <c r="H27" s="15">
        <f>Таблица4[[#This Row],[Цена за м2, руб]]*Таблица4[[#This Row],[Площадь, кв. м ]]</f>
        <v>1277.9112500000001</v>
      </c>
    </row>
    <row r="28" spans="1:8">
      <c r="A28" s="38" t="s">
        <v>108</v>
      </c>
      <c r="B28" s="38" t="s">
        <v>81</v>
      </c>
      <c r="C28" s="39" t="s">
        <v>31</v>
      </c>
      <c r="D28" s="40">
        <v>1</v>
      </c>
      <c r="E28" s="40">
        <v>25</v>
      </c>
      <c r="F28" s="41">
        <v>53.470099999999988</v>
      </c>
      <c r="G28" s="40">
        <v>25</v>
      </c>
      <c r="H28" s="41">
        <f>Таблица4[[#This Row],[Цена за м2, руб]]*Таблица4[[#This Row],[Площадь, кв. м ]]</f>
        <v>1336.7524999999996</v>
      </c>
    </row>
    <row r="29" spans="1:8">
      <c r="A29" s="6" t="s">
        <v>109</v>
      </c>
      <c r="B29" s="6" t="s">
        <v>81</v>
      </c>
      <c r="C29" s="7" t="s">
        <v>33</v>
      </c>
      <c r="D29" s="8">
        <v>1</v>
      </c>
      <c r="E29" s="8" t="s">
        <v>10</v>
      </c>
      <c r="F29" s="15">
        <v>68.919699999999992</v>
      </c>
      <c r="G29" s="8">
        <v>25</v>
      </c>
      <c r="H29" s="15">
        <f>Таблица4[[#This Row],[Цена за м2, руб]]*Таблица4[[#This Row],[Площадь, кв. м ]]</f>
        <v>1722.9924999999998</v>
      </c>
    </row>
    <row r="30" spans="1:8">
      <c r="A30" s="38" t="s">
        <v>109</v>
      </c>
      <c r="B30" s="38" t="s">
        <v>81</v>
      </c>
      <c r="C30" s="39" t="s">
        <v>33</v>
      </c>
      <c r="D30" s="40">
        <v>1</v>
      </c>
      <c r="E30" s="40" t="s">
        <v>79</v>
      </c>
      <c r="F30" s="41">
        <v>76.019699999999986</v>
      </c>
      <c r="G30" s="40">
        <v>25</v>
      </c>
      <c r="H30" s="41">
        <f>Таблица4[[#This Row],[Цена за м2, руб]]*Таблица4[[#This Row],[Площадь, кв. м ]]</f>
        <v>1900.4924999999996</v>
      </c>
    </row>
    <row r="31" spans="1:8">
      <c r="A31" s="32" t="s">
        <v>110</v>
      </c>
      <c r="B31" s="32" t="s">
        <v>81</v>
      </c>
      <c r="C31" s="33" t="s">
        <v>35</v>
      </c>
      <c r="D31" s="34">
        <v>1</v>
      </c>
      <c r="E31" s="34" t="s">
        <v>10</v>
      </c>
      <c r="F31" s="13">
        <v>71.514749999999992</v>
      </c>
      <c r="G31" s="34">
        <v>25</v>
      </c>
      <c r="H31" s="35">
        <f>G31*F31</f>
        <v>1787.8687499999999</v>
      </c>
    </row>
    <row r="32" spans="1:8">
      <c r="A32" s="49" t="s">
        <v>110</v>
      </c>
      <c r="B32" s="50" t="s">
        <v>81</v>
      </c>
      <c r="C32" s="51" t="s">
        <v>35</v>
      </c>
      <c r="D32" s="52">
        <v>1</v>
      </c>
      <c r="E32" s="52" t="s">
        <v>79</v>
      </c>
      <c r="F32" s="53">
        <v>78.614749999999987</v>
      </c>
      <c r="G32" s="52">
        <v>25</v>
      </c>
      <c r="H32" s="54">
        <f>G32*F32</f>
        <v>1965.3687499999996</v>
      </c>
    </row>
    <row r="33" spans="1:39">
      <c r="A33" s="36"/>
      <c r="B33" s="36"/>
      <c r="C33" s="36"/>
      <c r="D33" s="36"/>
      <c r="E33" s="36"/>
      <c r="F33" s="36"/>
      <c r="G33" s="36"/>
      <c r="H33" s="36"/>
    </row>
    <row r="34" spans="1:39">
      <c r="A34" s="36"/>
      <c r="B34" s="36"/>
      <c r="C34" s="36"/>
      <c r="D34" s="36"/>
      <c r="E34" s="36"/>
      <c r="F34" s="36"/>
      <c r="G34" s="36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>
      <c r="A35" s="36"/>
      <c r="B35" s="36"/>
      <c r="C35" s="36"/>
      <c r="D35" s="36"/>
      <c r="E35" s="36"/>
      <c r="F35" s="36"/>
      <c r="G35" s="36"/>
      <c r="H35" s="36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>
      <c r="A36" s="36"/>
      <c r="B36" s="36"/>
      <c r="C36" s="36"/>
      <c r="D36" s="36"/>
      <c r="E36" s="36"/>
      <c r="F36" s="36"/>
      <c r="G36" s="36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>
      <c r="A37" s="36"/>
      <c r="B37" s="36"/>
      <c r="C37" s="36"/>
      <c r="D37" s="36"/>
      <c r="E37" s="36"/>
      <c r="F37" s="36"/>
      <c r="G37" s="36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>
      <c r="A38" s="36"/>
      <c r="B38" s="36"/>
      <c r="C38" s="36"/>
      <c r="D38" s="36"/>
      <c r="E38" s="36"/>
      <c r="F38" s="36"/>
      <c r="G38" s="36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>
      <c r="A39" s="36"/>
      <c r="B39" s="36"/>
      <c r="C39" s="36"/>
      <c r="D39" s="36"/>
      <c r="E39" s="36"/>
      <c r="F39" s="36"/>
      <c r="G39" s="36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>
      <c r="A40" s="36"/>
      <c r="B40" s="36"/>
      <c r="C40" s="36"/>
      <c r="D40" s="36"/>
      <c r="E40" s="36"/>
      <c r="F40" s="36"/>
      <c r="G40" s="36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>
      <c r="A41" s="36"/>
      <c r="B41" s="36"/>
      <c r="C41" s="36"/>
      <c r="D41" s="36"/>
      <c r="E41" s="36"/>
      <c r="F41" s="36"/>
      <c r="G41" s="36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>
      <c r="A42" s="36"/>
      <c r="B42" s="36"/>
      <c r="C42" s="36"/>
      <c r="D42" s="36"/>
      <c r="E42" s="36"/>
      <c r="F42" s="36"/>
      <c r="G42" s="36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39">
      <c r="A43" s="36"/>
      <c r="B43" s="36"/>
      <c r="C43" s="36"/>
      <c r="D43" s="36"/>
      <c r="E43" s="36"/>
      <c r="F43" s="36"/>
      <c r="G43" s="36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>
      <c r="A44" s="36"/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39">
      <c r="A45" s="36"/>
      <c r="B45" s="36"/>
      <c r="C45" s="36"/>
      <c r="D45" s="36"/>
      <c r="E45" s="36"/>
      <c r="F45" s="36"/>
      <c r="G45" s="36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>
      <c r="A46" s="36"/>
      <c r="B46" s="36"/>
      <c r="C46" s="36"/>
      <c r="D46" s="36"/>
      <c r="E46" s="36"/>
      <c r="F46" s="36"/>
      <c r="G46" s="36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>
      <c r="A47" s="36"/>
      <c r="B47" s="36"/>
      <c r="C47" s="36"/>
      <c r="D47" s="36"/>
      <c r="E47" s="36"/>
      <c r="F47" s="36"/>
      <c r="G47" s="36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>
      <c r="A48" s="36"/>
      <c r="B48" s="36"/>
      <c r="C48" s="36"/>
      <c r="D48" s="36"/>
      <c r="E48" s="36"/>
      <c r="F48" s="36"/>
      <c r="G48" s="36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>
      <c r="A49" s="36"/>
      <c r="B49" s="36"/>
      <c r="C49" s="36"/>
      <c r="D49" s="36"/>
      <c r="E49" s="36"/>
      <c r="F49" s="36"/>
      <c r="G49" s="36"/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>
      <c r="A50" s="36"/>
      <c r="B50" s="36"/>
      <c r="C50" s="36"/>
      <c r="D50" s="36"/>
      <c r="E50" s="36"/>
      <c r="F50" s="36"/>
      <c r="G50" s="36"/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>
      <c r="A51" s="36"/>
      <c r="B51" s="36"/>
      <c r="C51" s="36"/>
      <c r="D51" s="36"/>
      <c r="E51" s="36"/>
      <c r="F51" s="36"/>
      <c r="G51" s="36"/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>
      <c r="A52" s="36"/>
      <c r="B52" s="36"/>
      <c r="C52" s="36"/>
      <c r="D52" s="36"/>
      <c r="E52" s="36"/>
      <c r="F52" s="36"/>
      <c r="G52" s="36"/>
      <c r="H52" s="36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>
      <c r="A53" s="36"/>
      <c r="B53" s="36"/>
      <c r="C53" s="36"/>
      <c r="D53" s="36"/>
      <c r="E53" s="36"/>
      <c r="F53" s="36"/>
      <c r="G53" s="36"/>
      <c r="H53" s="36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1:39">
      <c r="A54" s="36"/>
      <c r="B54" s="36"/>
      <c r="C54" s="36"/>
      <c r="D54" s="36"/>
      <c r="E54" s="36"/>
      <c r="F54" s="36"/>
      <c r="G54" s="36"/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9">
      <c r="A55" s="36"/>
      <c r="B55" s="36"/>
      <c r="C55" s="36"/>
      <c r="D55" s="36"/>
      <c r="E55" s="36"/>
      <c r="F55" s="36"/>
      <c r="G55" s="36"/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:39">
      <c r="B56" s="36"/>
      <c r="C56" s="36"/>
      <c r="D56" s="36"/>
      <c r="E56" s="36"/>
      <c r="F56" s="36"/>
      <c r="G56" s="36"/>
      <c r="H56" s="36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924F-B268-4267-9165-F9489F527A5A}">
  <dimension ref="A1:H48"/>
  <sheetViews>
    <sheetView workbookViewId="0"/>
  </sheetViews>
  <sheetFormatPr defaultRowHeight="15"/>
  <cols>
    <col min="1" max="1" width="22.7109375" style="2" customWidth="1"/>
    <col min="2" max="2" width="31.28515625" style="2" customWidth="1"/>
    <col min="3" max="5" width="15.7109375" style="2" customWidth="1"/>
    <col min="6" max="6" width="17.7109375" style="16" customWidth="1"/>
    <col min="7" max="7" width="15.7109375" style="2" customWidth="1"/>
    <col min="8" max="8" width="17.7109375" style="16" customWidth="1"/>
    <col min="9" max="16384" width="9.140625" style="2"/>
  </cols>
  <sheetData>
    <row r="1" spans="1:8" ht="15.75">
      <c r="A1" s="5" t="s">
        <v>104</v>
      </c>
      <c r="B1" s="5" t="s">
        <v>1</v>
      </c>
      <c r="C1" s="5" t="s">
        <v>2</v>
      </c>
      <c r="D1" s="5" t="s">
        <v>3</v>
      </c>
      <c r="E1" s="5" t="s">
        <v>4</v>
      </c>
      <c r="F1" s="12" t="s">
        <v>5</v>
      </c>
      <c r="G1" s="5" t="s">
        <v>6</v>
      </c>
      <c r="H1" s="12" t="s">
        <v>7</v>
      </c>
    </row>
    <row r="2" spans="1:8">
      <c r="A2" s="38" t="s">
        <v>36</v>
      </c>
      <c r="B2" s="38" t="s">
        <v>30</v>
      </c>
      <c r="C2" s="39" t="s">
        <v>37</v>
      </c>
      <c r="D2" s="40">
        <v>1.05</v>
      </c>
      <c r="E2" s="40">
        <v>25</v>
      </c>
      <c r="F2" s="41">
        <v>97.3</v>
      </c>
      <c r="G2" s="40">
        <v>26.25</v>
      </c>
      <c r="H2" s="41">
        <f>Таблица5[[#This Row],[Цена за м2, руб]]*Таблица5[[#This Row],[Площадь, кв. м ]]</f>
        <v>2554.125</v>
      </c>
    </row>
    <row r="3" spans="1:8">
      <c r="A3" s="6" t="s">
        <v>38</v>
      </c>
      <c r="B3" s="6" t="s">
        <v>30</v>
      </c>
      <c r="C3" s="7" t="s">
        <v>39</v>
      </c>
      <c r="D3" s="8">
        <v>1.05</v>
      </c>
      <c r="E3" s="8">
        <v>25</v>
      </c>
      <c r="F3" s="86">
        <v>109.82520000000001</v>
      </c>
      <c r="G3" s="8">
        <v>26.25</v>
      </c>
      <c r="H3" s="15">
        <f>Таблица5[[#This Row],[Цена за м2, руб]]*Таблица5[[#This Row],[Площадь, кв. м ]]</f>
        <v>2882.9115000000002</v>
      </c>
    </row>
    <row r="4" spans="1:8">
      <c r="A4" s="38" t="s">
        <v>40</v>
      </c>
      <c r="B4" s="38" t="s">
        <v>30</v>
      </c>
      <c r="C4" s="39" t="s">
        <v>41</v>
      </c>
      <c r="D4" s="40">
        <v>1.05</v>
      </c>
      <c r="E4" s="40">
        <v>25</v>
      </c>
      <c r="F4" s="85">
        <v>116.68927499999999</v>
      </c>
      <c r="G4" s="40">
        <v>26.25</v>
      </c>
      <c r="H4" s="41">
        <f>Таблица5[[#This Row],[Цена за м2, руб]]*Таблица5[[#This Row],[Площадь, кв. м ]]</f>
        <v>3063.0934687499998</v>
      </c>
    </row>
    <row r="5" spans="1:8">
      <c r="A5" s="6" t="s">
        <v>29</v>
      </c>
      <c r="B5" s="6" t="s">
        <v>30</v>
      </c>
      <c r="C5" s="7" t="s">
        <v>31</v>
      </c>
      <c r="D5" s="8">
        <v>1.05</v>
      </c>
      <c r="E5" s="8">
        <v>25</v>
      </c>
      <c r="F5" s="86">
        <v>122.18053500000001</v>
      </c>
      <c r="G5" s="8">
        <v>26.25</v>
      </c>
      <c r="H5" s="15">
        <f>Таблица5[[#This Row],[Цена за м2, руб]]*Таблица5[[#This Row],[Площадь, кв. м ]]</f>
        <v>3207.2390437500003</v>
      </c>
    </row>
    <row r="6" spans="1:8">
      <c r="A6" s="38" t="s">
        <v>32</v>
      </c>
      <c r="B6" s="38" t="s">
        <v>30</v>
      </c>
      <c r="C6" s="39" t="s">
        <v>33</v>
      </c>
      <c r="D6" s="40">
        <v>1.05</v>
      </c>
      <c r="E6" s="40">
        <v>25</v>
      </c>
      <c r="F6" s="85">
        <v>141.399945</v>
      </c>
      <c r="G6" s="40">
        <v>26.25</v>
      </c>
      <c r="H6" s="41">
        <f>Таблица5[[#This Row],[Цена за м2, руб]]*Таблица5[[#This Row],[Площадь, кв. м ]]</f>
        <v>3711.7485562500001</v>
      </c>
    </row>
    <row r="7" spans="1:8">
      <c r="A7" s="6" t="s">
        <v>34</v>
      </c>
      <c r="B7" s="6" t="s">
        <v>30</v>
      </c>
      <c r="C7" s="7" t="s">
        <v>35</v>
      </c>
      <c r="D7" s="8">
        <v>1.05</v>
      </c>
      <c r="E7" s="8">
        <v>25</v>
      </c>
      <c r="F7" s="86">
        <v>149.63683500000002</v>
      </c>
      <c r="G7" s="8">
        <v>26.25</v>
      </c>
      <c r="H7" s="15">
        <f>Таблица5[[#This Row],[Цена за м2, руб]]*Таблица5[[#This Row],[Площадь, кв. м ]]</f>
        <v>3927.9669187500003</v>
      </c>
    </row>
    <row r="8" spans="1:8">
      <c r="A8" s="38" t="s">
        <v>111</v>
      </c>
      <c r="B8" s="38" t="s">
        <v>30</v>
      </c>
      <c r="C8" s="39" t="s">
        <v>10</v>
      </c>
      <c r="D8" s="40">
        <v>1.05</v>
      </c>
      <c r="E8" s="40">
        <v>25</v>
      </c>
      <c r="F8" s="85">
        <v>205.92225000000002</v>
      </c>
      <c r="G8" s="40">
        <v>26.25</v>
      </c>
      <c r="H8" s="41">
        <f>Таблица5[[#This Row],[Цена за м2, руб]]*Таблица5[[#This Row],[Площадь, кв. м ]]</f>
        <v>5405.4590625000001</v>
      </c>
    </row>
    <row r="9" spans="1:8">
      <c r="A9" s="6" t="s">
        <v>42</v>
      </c>
      <c r="B9" s="6" t="s">
        <v>30</v>
      </c>
      <c r="C9" s="7" t="s">
        <v>12</v>
      </c>
      <c r="D9" s="8">
        <v>1.05</v>
      </c>
      <c r="E9" s="8">
        <v>25</v>
      </c>
      <c r="F9" s="86">
        <v>219.65040000000002</v>
      </c>
      <c r="G9" s="8">
        <v>26.25</v>
      </c>
      <c r="H9" s="15">
        <f>Таблица5[[#This Row],[Цена за м2, руб]]*Таблица5[[#This Row],[Площадь, кв. м ]]</f>
        <v>5765.8230000000003</v>
      </c>
    </row>
    <row r="10" spans="1:8">
      <c r="A10" s="38" t="s">
        <v>43</v>
      </c>
      <c r="B10" s="38" t="s">
        <v>30</v>
      </c>
      <c r="C10" s="39" t="s">
        <v>14</v>
      </c>
      <c r="D10" s="40">
        <v>1.05</v>
      </c>
      <c r="E10" s="40">
        <v>25</v>
      </c>
      <c r="F10" s="85">
        <v>288.29115000000002</v>
      </c>
      <c r="G10" s="40">
        <v>26.25</v>
      </c>
      <c r="H10" s="41">
        <f>Таблица5[[#This Row],[Цена за м2, руб]]*Таблица5[[#This Row],[Площадь, кв. м ]]</f>
        <v>7567.6426875000006</v>
      </c>
    </row>
    <row r="11" spans="1:8">
      <c r="A11" s="6" t="s">
        <v>44</v>
      </c>
      <c r="B11" s="6" t="s">
        <v>30</v>
      </c>
      <c r="C11" s="7" t="s">
        <v>16</v>
      </c>
      <c r="D11" s="8">
        <v>1.05</v>
      </c>
      <c r="E11" s="8">
        <v>25</v>
      </c>
      <c r="F11" s="86">
        <v>351.23</v>
      </c>
      <c r="G11" s="8">
        <v>26.25</v>
      </c>
      <c r="H11" s="13">
        <f>Таблица5[[#This Row],[Цена за м2, руб]]*Таблица5[[#This Row],[Площадь, кв. м ]]</f>
        <v>9219.7875000000004</v>
      </c>
    </row>
    <row r="12" spans="1:8">
      <c r="A12" s="38" t="s">
        <v>45</v>
      </c>
      <c r="B12" s="38" t="s">
        <v>30</v>
      </c>
      <c r="C12" s="39" t="s">
        <v>18</v>
      </c>
      <c r="D12" s="40">
        <v>1.05</v>
      </c>
      <c r="E12" s="40">
        <v>25</v>
      </c>
      <c r="F12" s="85">
        <v>425.57265000000001</v>
      </c>
      <c r="G12" s="40">
        <v>26.25</v>
      </c>
      <c r="H12" s="41">
        <f>Таблица5[[#This Row],[Цена за м2, руб]]*Таблица5[[#This Row],[Площадь, кв. м ]]</f>
        <v>11171.2820625</v>
      </c>
    </row>
    <row r="13" spans="1:8">
      <c r="A13" s="6" t="s">
        <v>46</v>
      </c>
      <c r="B13" s="6" t="s">
        <v>30</v>
      </c>
      <c r="C13" s="7" t="s">
        <v>20</v>
      </c>
      <c r="D13" s="8">
        <v>1.05</v>
      </c>
      <c r="E13" s="8">
        <v>25</v>
      </c>
      <c r="F13" s="86">
        <v>630.05399999999997</v>
      </c>
      <c r="G13" s="8">
        <v>26.25</v>
      </c>
      <c r="H13" s="15">
        <f>Таблица5[[#This Row],[Цена за м2, руб]]*Таблица5[[#This Row],[Площадь, кв. м ]]</f>
        <v>16538.9175</v>
      </c>
    </row>
    <row r="14" spans="1:8">
      <c r="A14" s="38" t="s">
        <v>47</v>
      </c>
      <c r="B14" s="38" t="s">
        <v>30</v>
      </c>
      <c r="C14" s="39" t="s">
        <v>22</v>
      </c>
      <c r="D14" s="40">
        <v>1.05</v>
      </c>
      <c r="E14" s="40">
        <v>25</v>
      </c>
      <c r="F14" s="85">
        <v>722.99300000000005</v>
      </c>
      <c r="G14" s="40">
        <v>26.25</v>
      </c>
      <c r="H14" s="41">
        <f>Таблица5[[#This Row],[Цена за м2, руб]]*Таблица5[[#This Row],[Площадь, кв. м ]]</f>
        <v>18978.56625</v>
      </c>
    </row>
    <row r="15" spans="1:8">
      <c r="A15" s="6" t="s">
        <v>48</v>
      </c>
      <c r="B15" s="6" t="s">
        <v>30</v>
      </c>
      <c r="C15" s="7" t="s">
        <v>24</v>
      </c>
      <c r="D15" s="8">
        <v>1.05</v>
      </c>
      <c r="E15" s="8">
        <v>25</v>
      </c>
      <c r="F15" s="86">
        <v>794.1155</v>
      </c>
      <c r="G15" s="8">
        <v>26.25</v>
      </c>
      <c r="H15" s="15">
        <f>Таблица5[[#This Row],[Цена за м2, руб]]*Таблица5[[#This Row],[Площадь, кв. м ]]</f>
        <v>20845.531875000001</v>
      </c>
    </row>
    <row r="16" spans="1:8">
      <c r="A16" s="38" t="s">
        <v>49</v>
      </c>
      <c r="B16" s="38" t="s">
        <v>30</v>
      </c>
      <c r="C16" s="39" t="s">
        <v>26</v>
      </c>
      <c r="D16" s="40">
        <v>1.05</v>
      </c>
      <c r="E16" s="40">
        <v>25</v>
      </c>
      <c r="F16" s="85">
        <v>834</v>
      </c>
      <c r="G16" s="40">
        <v>26.25</v>
      </c>
      <c r="H16" s="41">
        <f>Таблица5[[#This Row],[Цена за м2, руб]]*Таблица5[[#This Row],[Площадь, кв. м ]]</f>
        <v>21892.5</v>
      </c>
    </row>
    <row r="17" spans="1:8">
      <c r="A17" s="6" t="s">
        <v>52</v>
      </c>
      <c r="B17" s="6" t="s">
        <v>30</v>
      </c>
      <c r="C17" s="7" t="s">
        <v>28</v>
      </c>
      <c r="D17" s="8">
        <v>1.05</v>
      </c>
      <c r="E17" s="8">
        <v>25</v>
      </c>
      <c r="F17" s="86">
        <v>997</v>
      </c>
      <c r="G17" s="8">
        <v>26.25</v>
      </c>
      <c r="H17" s="15">
        <f>Таблица5[[#This Row],[Цена за м2, руб]]*Таблица5[[#This Row],[Площадь, кв. м ]]</f>
        <v>26171.25</v>
      </c>
    </row>
    <row r="18" spans="1:8">
      <c r="A18" s="38" t="s">
        <v>70</v>
      </c>
      <c r="B18" s="38" t="s">
        <v>71</v>
      </c>
      <c r="C18" s="39" t="s">
        <v>39</v>
      </c>
      <c r="D18" s="40">
        <v>1.05</v>
      </c>
      <c r="E18" s="40">
        <v>50</v>
      </c>
      <c r="F18" s="41">
        <v>65.204999999999998</v>
      </c>
      <c r="G18" s="40">
        <v>52.5</v>
      </c>
      <c r="H18" s="41">
        <f>Таблица5[[#This Row],[Цена за м2, руб]]*Таблица5[[#This Row],[Площадь, кв. м ]]</f>
        <v>3423.2624999999998</v>
      </c>
    </row>
    <row r="19" spans="1:8">
      <c r="A19" s="6" t="s">
        <v>72</v>
      </c>
      <c r="B19" s="6" t="s">
        <v>71</v>
      </c>
      <c r="C19" s="7" t="s">
        <v>41</v>
      </c>
      <c r="D19" s="8">
        <v>1.05</v>
      </c>
      <c r="E19" s="8">
        <v>50</v>
      </c>
      <c r="F19" s="13">
        <v>70.875</v>
      </c>
      <c r="G19" s="8">
        <v>52.5</v>
      </c>
      <c r="H19" s="15">
        <f>Таблица5[[#This Row],[Цена за м2, руб]]*Таблица5[[#This Row],[Площадь, кв. м ]]</f>
        <v>3720.9375</v>
      </c>
    </row>
    <row r="20" spans="1:8">
      <c r="A20" s="38" t="s">
        <v>73</v>
      </c>
      <c r="B20" s="38" t="s">
        <v>71</v>
      </c>
      <c r="C20" s="39" t="s">
        <v>31</v>
      </c>
      <c r="D20" s="40">
        <v>1.05</v>
      </c>
      <c r="E20" s="40">
        <v>50</v>
      </c>
      <c r="F20" s="41">
        <v>79.38</v>
      </c>
      <c r="G20" s="40">
        <v>52.5</v>
      </c>
      <c r="H20" s="41">
        <f>Таблица5[[#This Row],[Цена за м2, руб]]*Таблица5[[#This Row],[Площадь, кв. м ]]</f>
        <v>4167.45</v>
      </c>
    </row>
    <row r="21" spans="1:8">
      <c r="A21" s="6" t="s">
        <v>74</v>
      </c>
      <c r="B21" s="6" t="s">
        <v>71</v>
      </c>
      <c r="C21" s="7" t="s">
        <v>33</v>
      </c>
      <c r="D21" s="8">
        <v>1.05</v>
      </c>
      <c r="E21" s="8">
        <v>25</v>
      </c>
      <c r="F21" s="15">
        <v>99.225000000000009</v>
      </c>
      <c r="G21" s="8">
        <v>26.25</v>
      </c>
      <c r="H21" s="15">
        <f>Таблица5[[#This Row],[Цена за м2, руб]]*Таблица5[[#This Row],[Площадь, кв. м ]]</f>
        <v>2604.65625</v>
      </c>
    </row>
    <row r="22" spans="1:8">
      <c r="A22" s="38" t="s">
        <v>75</v>
      </c>
      <c r="B22" s="38" t="s">
        <v>71</v>
      </c>
      <c r="C22" s="39" t="s">
        <v>35</v>
      </c>
      <c r="D22" s="40">
        <v>1.05</v>
      </c>
      <c r="E22" s="40">
        <v>25</v>
      </c>
      <c r="F22" s="41">
        <v>107.73</v>
      </c>
      <c r="G22" s="40">
        <v>26.25</v>
      </c>
      <c r="H22" s="41">
        <f>Таблица5[[#This Row],[Цена за м2, руб]]*Таблица5[[#This Row],[Площадь, кв. м ]]</f>
        <v>2827.9124999999999</v>
      </c>
    </row>
    <row r="23" spans="1:8">
      <c r="A23" s="6" t="s">
        <v>76</v>
      </c>
      <c r="B23" s="6" t="s">
        <v>71</v>
      </c>
      <c r="C23" s="7" t="s">
        <v>10</v>
      </c>
      <c r="D23" s="8">
        <v>1.05</v>
      </c>
      <c r="E23" s="8">
        <v>25</v>
      </c>
      <c r="F23" s="13">
        <v>159.87580952380901</v>
      </c>
      <c r="G23" s="8">
        <v>26.25</v>
      </c>
      <c r="H23" s="13">
        <f>Таблица5[[#This Row],[Цена за м2, руб]]*Таблица5[[#This Row],[Площадь, кв. м ]]</f>
        <v>4196.7399999999861</v>
      </c>
    </row>
    <row r="24" spans="1:8">
      <c r="A24" s="38" t="s">
        <v>77</v>
      </c>
      <c r="B24" s="38" t="s">
        <v>71</v>
      </c>
      <c r="C24" s="39" t="s">
        <v>12</v>
      </c>
      <c r="D24" s="40">
        <v>1.05</v>
      </c>
      <c r="E24" s="40">
        <v>25</v>
      </c>
      <c r="F24" s="41">
        <v>230.75</v>
      </c>
      <c r="G24" s="40">
        <v>26.25</v>
      </c>
      <c r="H24" s="41">
        <f>Таблица5[[#This Row],[Цена за м2, руб]]*Таблица5[[#This Row],[Площадь, кв. м ]]</f>
        <v>6057.1875</v>
      </c>
    </row>
    <row r="25" spans="1:8">
      <c r="A25" s="6" t="s">
        <v>78</v>
      </c>
      <c r="B25" s="6" t="s">
        <v>71</v>
      </c>
      <c r="C25" s="7" t="s">
        <v>79</v>
      </c>
      <c r="D25" s="7">
        <v>1.05</v>
      </c>
      <c r="E25" s="8">
        <v>25</v>
      </c>
      <c r="F25" s="15">
        <v>319.59999999999997</v>
      </c>
      <c r="G25" s="8">
        <v>26.25</v>
      </c>
      <c r="H25" s="15">
        <f>Таблица5[[#This Row],[Цена за м2, руб]]*Таблица5[[#This Row],[Площадь, кв. м ]]</f>
        <v>8389.5</v>
      </c>
    </row>
    <row r="26" spans="1:8">
      <c r="A26" s="38" t="s">
        <v>80</v>
      </c>
      <c r="B26" s="38" t="s">
        <v>71</v>
      </c>
      <c r="C26" s="39" t="s">
        <v>14</v>
      </c>
      <c r="D26" s="40">
        <v>1.05</v>
      </c>
      <c r="E26" s="40">
        <v>25</v>
      </c>
      <c r="F26" s="41">
        <v>368.9</v>
      </c>
      <c r="G26" s="40">
        <v>26.25</v>
      </c>
      <c r="H26" s="41">
        <f>Таблица5[[#This Row],[Цена за м2, руб]]*Таблица5[[#This Row],[Площадь, кв. м ]]</f>
        <v>9683.625</v>
      </c>
    </row>
    <row r="27" spans="1:8">
      <c r="A27" s="6" t="s">
        <v>53</v>
      </c>
      <c r="B27" s="6" t="s">
        <v>54</v>
      </c>
      <c r="C27" s="7" t="s">
        <v>37</v>
      </c>
      <c r="D27" s="8">
        <v>1.05</v>
      </c>
      <c r="E27" s="8">
        <v>50</v>
      </c>
      <c r="F27" s="13">
        <v>37.280250000000002</v>
      </c>
      <c r="G27" s="8">
        <v>52.5</v>
      </c>
      <c r="H27" s="15">
        <f>Таблица5[[#This Row],[Цена за м2, руб]]*Таблица5[[#This Row],[Площадь, кв. м ]]</f>
        <v>1957.2131250000002</v>
      </c>
    </row>
    <row r="28" spans="1:8">
      <c r="A28" s="38" t="s">
        <v>55</v>
      </c>
      <c r="B28" s="38" t="s">
        <v>54</v>
      </c>
      <c r="C28" s="39" t="s">
        <v>39</v>
      </c>
      <c r="D28" s="40">
        <v>1.05</v>
      </c>
      <c r="E28" s="40">
        <v>50</v>
      </c>
      <c r="F28" s="41">
        <v>42.09975</v>
      </c>
      <c r="G28" s="40">
        <v>52.5</v>
      </c>
      <c r="H28" s="41">
        <f>Таблица5[[#This Row],[Цена за м2, руб]]*Таблица5[[#This Row],[Площадь, кв. м ]]</f>
        <v>2210.2368750000001</v>
      </c>
    </row>
    <row r="29" spans="1:8">
      <c r="A29" s="6" t="s">
        <v>56</v>
      </c>
      <c r="B29" s="6" t="s">
        <v>54</v>
      </c>
      <c r="C29" s="7" t="s">
        <v>41</v>
      </c>
      <c r="D29" s="8">
        <v>1.05</v>
      </c>
      <c r="E29" s="8">
        <v>50</v>
      </c>
      <c r="F29" s="15">
        <v>45.076500000000003</v>
      </c>
      <c r="G29" s="8">
        <v>52.5</v>
      </c>
      <c r="H29" s="15">
        <f>Таблица5[[#This Row],[Цена за м2, руб]]*Таблица5[[#This Row],[Площадь, кв. м ]]</f>
        <v>2366.5162500000001</v>
      </c>
    </row>
    <row r="30" spans="1:8">
      <c r="A30" s="38" t="s">
        <v>57</v>
      </c>
      <c r="B30" s="38" t="s">
        <v>54</v>
      </c>
      <c r="C30" s="39" t="s">
        <v>31</v>
      </c>
      <c r="D30" s="40">
        <v>1.05</v>
      </c>
      <c r="E30" s="40">
        <v>50</v>
      </c>
      <c r="F30" s="41">
        <v>49.258125</v>
      </c>
      <c r="G30" s="40">
        <v>52.5</v>
      </c>
      <c r="H30" s="41">
        <f>Таблица5[[#This Row],[Цена за м2, руб]]*Таблица5[[#This Row],[Площадь, кв. м ]]</f>
        <v>2586.0515624999998</v>
      </c>
    </row>
    <row r="31" spans="1:8">
      <c r="A31" s="6" t="s">
        <v>58</v>
      </c>
      <c r="B31" s="6" t="s">
        <v>54</v>
      </c>
      <c r="C31" s="7" t="s">
        <v>33</v>
      </c>
      <c r="D31" s="8">
        <v>1.05</v>
      </c>
      <c r="E31" s="8">
        <v>25</v>
      </c>
      <c r="F31" s="13">
        <v>61.335225000000008</v>
      </c>
      <c r="G31" s="8">
        <v>26.25</v>
      </c>
      <c r="H31" s="15">
        <f>Таблица5[[#This Row],[Цена за м2, руб]]*Таблица5[[#This Row],[Площадь, кв. м ]]</f>
        <v>1610.0496562500002</v>
      </c>
    </row>
    <row r="32" spans="1:8">
      <c r="A32" s="38" t="s">
        <v>59</v>
      </c>
      <c r="B32" s="38" t="s">
        <v>54</v>
      </c>
      <c r="C32" s="39" t="s">
        <v>35</v>
      </c>
      <c r="D32" s="40">
        <v>1.05</v>
      </c>
      <c r="E32" s="40">
        <v>25</v>
      </c>
      <c r="F32" s="41">
        <v>68.181750000000008</v>
      </c>
      <c r="G32" s="40">
        <v>26.25</v>
      </c>
      <c r="H32" s="41">
        <f>Таблица5[[#This Row],[Цена за м2, руб]]*Таблица5[[#This Row],[Площадь, кв. м ]]</f>
        <v>1789.7709375000002</v>
      </c>
    </row>
    <row r="33" spans="1:8">
      <c r="A33" s="6" t="s">
        <v>60</v>
      </c>
      <c r="B33" s="6" t="s">
        <v>54</v>
      </c>
      <c r="C33" s="7" t="s">
        <v>12</v>
      </c>
      <c r="D33" s="8" t="s">
        <v>61</v>
      </c>
      <c r="E33" s="8">
        <v>25</v>
      </c>
      <c r="F33" s="13">
        <v>146.19999999999999</v>
      </c>
      <c r="G33" s="8">
        <v>26.25</v>
      </c>
      <c r="H33" s="15">
        <f>Таблица5[[#This Row],[Цена за м2, руб]]*Таблица5[[#This Row],[Площадь, кв. м ]]</f>
        <v>3837.7499999999995</v>
      </c>
    </row>
    <row r="34" spans="1:8">
      <c r="A34" s="38" t="s">
        <v>62</v>
      </c>
      <c r="B34" s="38" t="s">
        <v>54</v>
      </c>
      <c r="C34" s="39" t="s">
        <v>14</v>
      </c>
      <c r="D34" s="40">
        <v>1.05</v>
      </c>
      <c r="E34" s="40">
        <v>25</v>
      </c>
      <c r="F34" s="41">
        <v>313</v>
      </c>
      <c r="G34" s="40">
        <v>26.25</v>
      </c>
      <c r="H34" s="41">
        <f>Таблица5[[#This Row],[Цена за м2, руб]]*Таблица5[[#This Row],[Площадь, кв. м ]]</f>
        <v>8216.25</v>
      </c>
    </row>
    <row r="35" spans="1:8">
      <c r="A35" s="6" t="s">
        <v>112</v>
      </c>
      <c r="B35" s="6" t="s">
        <v>113</v>
      </c>
      <c r="C35" s="7" t="s">
        <v>37</v>
      </c>
      <c r="D35" s="8">
        <v>1.05</v>
      </c>
      <c r="E35" s="8">
        <v>50</v>
      </c>
      <c r="F35" s="13">
        <v>21.049875</v>
      </c>
      <c r="G35" s="8">
        <v>52.5</v>
      </c>
      <c r="H35" s="13">
        <f>Таблица5[[#This Row],[Цена за м2, руб]]*Таблица5[[#This Row],[Площадь, кв. м ]]</f>
        <v>1105.1184375</v>
      </c>
    </row>
    <row r="36" spans="1:8">
      <c r="A36" s="38" t="s">
        <v>114</v>
      </c>
      <c r="B36" s="38" t="s">
        <v>113</v>
      </c>
      <c r="C36" s="39" t="s">
        <v>39</v>
      </c>
      <c r="D36" s="40">
        <v>1.05</v>
      </c>
      <c r="E36" s="40">
        <v>50</v>
      </c>
      <c r="F36" s="41">
        <v>23.232825000000005</v>
      </c>
      <c r="G36" s="40">
        <v>52.5</v>
      </c>
      <c r="H36" s="41">
        <f>Таблица5[[#This Row],[Цена за м2, руб]]*Таблица5[[#This Row],[Площадь, кв. м ]]</f>
        <v>1219.7233125000002</v>
      </c>
    </row>
    <row r="37" spans="1:8">
      <c r="A37" s="6" t="s">
        <v>115</v>
      </c>
      <c r="B37" s="6" t="s">
        <v>113</v>
      </c>
      <c r="C37" s="7" t="s">
        <v>41</v>
      </c>
      <c r="D37" s="7">
        <v>1.05</v>
      </c>
      <c r="E37" s="8">
        <v>50</v>
      </c>
      <c r="F37" s="15">
        <v>28.534275000000001</v>
      </c>
      <c r="G37" s="8">
        <v>52.5</v>
      </c>
      <c r="H37" s="15">
        <f>Таблица5[[#This Row],[Цена за м2, руб]]*Таблица5[[#This Row],[Площадь, кв. м ]]</f>
        <v>1498.0494375000001</v>
      </c>
    </row>
    <row r="38" spans="1:8">
      <c r="A38" s="38" t="s">
        <v>116</v>
      </c>
      <c r="B38" s="38" t="s">
        <v>113</v>
      </c>
      <c r="C38" s="39" t="s">
        <v>31</v>
      </c>
      <c r="D38" s="40">
        <v>1.05</v>
      </c>
      <c r="E38" s="40">
        <v>50</v>
      </c>
      <c r="F38" s="41">
        <v>30.873150000000003</v>
      </c>
      <c r="G38" s="40">
        <v>52.5</v>
      </c>
      <c r="H38" s="41">
        <f>Таблица5[[#This Row],[Цена за м2, руб]]*Таблица5[[#This Row],[Площадь, кв. м ]]</f>
        <v>1620.8403750000002</v>
      </c>
    </row>
    <row r="39" spans="1:8">
      <c r="A39" s="6" t="s">
        <v>117</v>
      </c>
      <c r="B39" s="6" t="s">
        <v>113</v>
      </c>
      <c r="C39" s="7" t="s">
        <v>33</v>
      </c>
      <c r="D39" s="8">
        <v>1.05</v>
      </c>
      <c r="E39" s="8">
        <v>25</v>
      </c>
      <c r="F39" s="13">
        <v>45.218249999999998</v>
      </c>
      <c r="G39" s="8">
        <v>26.25</v>
      </c>
      <c r="H39" s="15">
        <f>Таблица5[[#This Row],[Цена за м2, руб]]*Таблица5[[#This Row],[Площадь, кв. м ]]</f>
        <v>1186.9790624999998</v>
      </c>
    </row>
    <row r="40" spans="1:8">
      <c r="A40" s="38" t="s">
        <v>118</v>
      </c>
      <c r="B40" s="38" t="s">
        <v>113</v>
      </c>
      <c r="C40" s="39" t="s">
        <v>35</v>
      </c>
      <c r="D40" s="40">
        <v>1.05</v>
      </c>
      <c r="E40" s="40">
        <v>25</v>
      </c>
      <c r="F40" s="41">
        <v>48.804524999999998</v>
      </c>
      <c r="G40" s="40">
        <v>26.25</v>
      </c>
      <c r="H40" s="41">
        <f>Таблица5[[#This Row],[Цена за м2, руб]]*Таблица5[[#This Row],[Площадь, кв. м ]]</f>
        <v>1281.11878125</v>
      </c>
    </row>
    <row r="41" spans="1:8">
      <c r="A41" s="6" t="s">
        <v>82</v>
      </c>
      <c r="B41" s="6" t="s">
        <v>83</v>
      </c>
      <c r="C41" s="7" t="s">
        <v>37</v>
      </c>
      <c r="D41" s="8">
        <v>1.05</v>
      </c>
      <c r="E41" s="8">
        <v>50</v>
      </c>
      <c r="F41" s="13">
        <v>8.7885000000000009</v>
      </c>
      <c r="G41" s="8">
        <v>52.5</v>
      </c>
      <c r="H41" s="15">
        <f>Таблица5[[#This Row],[Цена за м2, руб]]*Таблица5[[#This Row],[Площадь, кв. м ]]</f>
        <v>461.39625000000007</v>
      </c>
    </row>
    <row r="42" spans="1:8">
      <c r="A42" s="38" t="s">
        <v>84</v>
      </c>
      <c r="B42" s="38" t="s">
        <v>83</v>
      </c>
      <c r="C42" s="39" t="s">
        <v>39</v>
      </c>
      <c r="D42" s="40">
        <v>1.05</v>
      </c>
      <c r="E42" s="40">
        <v>50</v>
      </c>
      <c r="F42" s="41">
        <v>13.097700000000001</v>
      </c>
      <c r="G42" s="40">
        <v>52.5</v>
      </c>
      <c r="H42" s="41">
        <f>Таблица5[[#This Row],[Цена за м2, руб]]*Таблица5[[#This Row],[Площадь, кв. м ]]</f>
        <v>687.62925000000007</v>
      </c>
    </row>
    <row r="43" spans="1:8">
      <c r="A43" s="6" t="s">
        <v>85</v>
      </c>
      <c r="B43" s="6" t="s">
        <v>83</v>
      </c>
      <c r="C43" s="7" t="s">
        <v>41</v>
      </c>
      <c r="D43" s="8">
        <v>1.05</v>
      </c>
      <c r="E43" s="8">
        <v>50</v>
      </c>
      <c r="F43" s="13">
        <v>17.1234</v>
      </c>
      <c r="G43" s="8">
        <v>52.5</v>
      </c>
      <c r="H43" s="15">
        <f>Таблица5[[#This Row],[Цена за м2, руб]]*Таблица5[[#This Row],[Площадь, кв. м ]]</f>
        <v>898.97850000000005</v>
      </c>
    </row>
    <row r="44" spans="1:8">
      <c r="A44" s="38" t="s">
        <v>86</v>
      </c>
      <c r="B44" s="38" t="s">
        <v>83</v>
      </c>
      <c r="C44" s="39" t="s">
        <v>31</v>
      </c>
      <c r="D44" s="40">
        <v>1.05</v>
      </c>
      <c r="E44" s="40">
        <v>50</v>
      </c>
      <c r="F44" s="41">
        <v>21.886200000000002</v>
      </c>
      <c r="G44" s="40">
        <v>52.5</v>
      </c>
      <c r="H44" s="41">
        <f>Таблица5[[#This Row],[Цена за м2, руб]]*Таблица5[[#This Row],[Площадь, кв. м ]]</f>
        <v>1149.0255000000002</v>
      </c>
    </row>
    <row r="45" spans="1:8">
      <c r="A45" s="6" t="s">
        <v>87</v>
      </c>
      <c r="B45" s="6" t="s">
        <v>83</v>
      </c>
      <c r="C45" s="7" t="s">
        <v>33</v>
      </c>
      <c r="D45" s="8">
        <v>1.05</v>
      </c>
      <c r="E45" s="8">
        <v>25</v>
      </c>
      <c r="F45" s="15">
        <v>34.232624999999999</v>
      </c>
      <c r="G45" s="8">
        <v>26.25</v>
      </c>
      <c r="H45" s="15">
        <f>Таблица5[[#This Row],[Цена за м2, руб]]*Таблица5[[#This Row],[Площадь, кв. м ]]</f>
        <v>898.60640624999996</v>
      </c>
    </row>
    <row r="46" spans="1:8">
      <c r="A46" s="38" t="s">
        <v>119</v>
      </c>
      <c r="B46" s="38" t="s">
        <v>83</v>
      </c>
      <c r="C46" s="39" t="s">
        <v>35</v>
      </c>
      <c r="D46" s="40">
        <v>1.05</v>
      </c>
      <c r="E46" s="40">
        <v>25</v>
      </c>
      <c r="F46" s="41">
        <v>42.425775000000002</v>
      </c>
      <c r="G46" s="40">
        <v>26.25</v>
      </c>
      <c r="H46" s="41">
        <f>Таблица5[[#This Row],[Цена за м2, руб]]*Таблица5[[#This Row],[Площадь, кв. м ]]</f>
        <v>1113.6765937499999</v>
      </c>
    </row>
    <row r="47" spans="1:8">
      <c r="A47" s="6" t="s">
        <v>120</v>
      </c>
      <c r="B47" s="6" t="s">
        <v>83</v>
      </c>
      <c r="C47" s="7" t="s">
        <v>10</v>
      </c>
      <c r="D47" s="8">
        <v>1.05</v>
      </c>
      <c r="E47" s="8">
        <v>25</v>
      </c>
      <c r="F47" s="15">
        <v>76.097049999999996</v>
      </c>
      <c r="G47" s="8">
        <v>26.25</v>
      </c>
      <c r="H47" s="13">
        <f>Таблица5[[#This Row],[Цена за м2, руб]]*Таблица5[[#This Row],[Площадь, кв. м ]]</f>
        <v>1997.5475624999999</v>
      </c>
    </row>
    <row r="48" spans="1:8">
      <c r="A48" s="38" t="s">
        <v>121</v>
      </c>
      <c r="B48" s="38" t="s">
        <v>83</v>
      </c>
      <c r="C48" s="39" t="s">
        <v>12</v>
      </c>
      <c r="D48" s="40">
        <v>1.05</v>
      </c>
      <c r="E48" s="40">
        <v>25</v>
      </c>
      <c r="F48" s="41">
        <v>98.553349999999995</v>
      </c>
      <c r="G48" s="40">
        <v>26.25</v>
      </c>
      <c r="H48" s="41">
        <f>Таблица5[[#This Row],[Цена за м2, руб]]*Таблица5[[#This Row],[Площадь, кв. м ]]</f>
        <v>2587.0254375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10F68-BFC9-4615-A187-4900FEDBC63F}">
  <dimension ref="A1:H48"/>
  <sheetViews>
    <sheetView workbookViewId="0"/>
  </sheetViews>
  <sheetFormatPr defaultRowHeight="15"/>
  <cols>
    <col min="1" max="1" width="22.7109375" style="2" customWidth="1"/>
    <col min="2" max="2" width="31.140625" style="2" customWidth="1"/>
    <col min="3" max="5" width="15.7109375" style="2" customWidth="1"/>
    <col min="6" max="6" width="17.7109375" style="20" customWidth="1"/>
    <col min="7" max="7" width="15.7109375" style="2" customWidth="1"/>
    <col min="8" max="8" width="17.7109375" style="20" customWidth="1"/>
    <col min="9" max="16384" width="9.140625" style="2"/>
  </cols>
  <sheetData>
    <row r="1" spans="1:8">
      <c r="A1" s="18" t="s">
        <v>104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8" t="s">
        <v>6</v>
      </c>
      <c r="H1" s="19" t="s">
        <v>7</v>
      </c>
    </row>
    <row r="2" spans="1:8">
      <c r="A2" s="38" t="s">
        <v>36</v>
      </c>
      <c r="B2" s="38" t="s">
        <v>51</v>
      </c>
      <c r="C2" s="39" t="s">
        <v>37</v>
      </c>
      <c r="D2" s="40">
        <v>1.2</v>
      </c>
      <c r="E2" s="40">
        <v>25</v>
      </c>
      <c r="F2" s="41">
        <v>107.03</v>
      </c>
      <c r="G2" s="40">
        <v>30</v>
      </c>
      <c r="H2" s="41">
        <f>Таблица6[[#This Row],[Цена за м2, руб]]*Таблица6[[#This Row],[Площадь, кв. м ]]</f>
        <v>3210.9</v>
      </c>
    </row>
    <row r="3" spans="1:8">
      <c r="A3" s="6" t="s">
        <v>38</v>
      </c>
      <c r="B3" s="6" t="s">
        <v>51</v>
      </c>
      <c r="C3" s="7" t="s">
        <v>39</v>
      </c>
      <c r="D3" s="8">
        <v>1.2</v>
      </c>
      <c r="E3" s="8">
        <v>25</v>
      </c>
      <c r="F3" s="15">
        <v>115.28825000000002</v>
      </c>
      <c r="G3" s="8">
        <v>30</v>
      </c>
      <c r="H3" s="15">
        <f>Таблица6[[#This Row],[Цена за м2, руб]]*Таблица6[[#This Row],[Площадь, кв. м ]]</f>
        <v>3458.6475000000005</v>
      </c>
    </row>
    <row r="4" spans="1:8">
      <c r="A4" s="38" t="s">
        <v>40</v>
      </c>
      <c r="B4" s="38" t="s">
        <v>51</v>
      </c>
      <c r="C4" s="39" t="s">
        <v>41</v>
      </c>
      <c r="D4" s="40">
        <v>1.2</v>
      </c>
      <c r="E4" s="40">
        <v>25</v>
      </c>
      <c r="F4" s="41">
        <v>119.96600000000001</v>
      </c>
      <c r="G4" s="40">
        <v>30</v>
      </c>
      <c r="H4" s="41">
        <f>Таблица6[[#This Row],[Цена за м2, руб]]*Таблица6[[#This Row],[Площадь, кв. м ]]</f>
        <v>3598.9800000000005</v>
      </c>
    </row>
    <row r="5" spans="1:8">
      <c r="A5" s="6" t="s">
        <v>29</v>
      </c>
      <c r="B5" s="6" t="s">
        <v>51</v>
      </c>
      <c r="C5" s="7" t="s">
        <v>31</v>
      </c>
      <c r="D5" s="8">
        <v>1.2</v>
      </c>
      <c r="E5" s="8">
        <v>25</v>
      </c>
      <c r="F5" s="15">
        <v>124.64375000000001</v>
      </c>
      <c r="G5" s="8">
        <v>30</v>
      </c>
      <c r="H5" s="15">
        <f>Таблица6[[#This Row],[Цена за м2, руб]]*Таблица6[[#This Row],[Площадь, кв. м ]]</f>
        <v>3739.3125000000005</v>
      </c>
    </row>
    <row r="6" spans="1:8">
      <c r="A6" s="38" t="s">
        <v>32</v>
      </c>
      <c r="B6" s="38" t="s">
        <v>51</v>
      </c>
      <c r="C6" s="39" t="s">
        <v>33</v>
      </c>
      <c r="D6" s="40">
        <v>1.2</v>
      </c>
      <c r="E6" s="40">
        <v>15</v>
      </c>
      <c r="F6" s="41">
        <v>138.67700000000002</v>
      </c>
      <c r="G6" s="40">
        <v>18</v>
      </c>
      <c r="H6" s="41">
        <f>Таблица6[[#This Row],[Цена за м2, руб]]*Таблица6[[#This Row],[Площадь, кв. м ]]</f>
        <v>2496.1860000000006</v>
      </c>
    </row>
    <row r="7" spans="1:8">
      <c r="A7" s="6" t="s">
        <v>34</v>
      </c>
      <c r="B7" s="6" t="s">
        <v>51</v>
      </c>
      <c r="C7" s="7" t="s">
        <v>35</v>
      </c>
      <c r="D7" s="8">
        <v>1.2</v>
      </c>
      <c r="E7" s="8">
        <v>15</v>
      </c>
      <c r="F7" s="15">
        <v>148.0325</v>
      </c>
      <c r="G7" s="8">
        <v>18</v>
      </c>
      <c r="H7" s="15">
        <f>Таблица6[[#This Row],[Цена за м2, руб]]*Таблица6[[#This Row],[Площадь, кв. м ]]</f>
        <v>2664.585</v>
      </c>
    </row>
    <row r="8" spans="1:8">
      <c r="A8" s="38" t="s">
        <v>111</v>
      </c>
      <c r="B8" s="38" t="s">
        <v>51</v>
      </c>
      <c r="C8" s="39" t="s">
        <v>10</v>
      </c>
      <c r="D8" s="40">
        <v>1.2</v>
      </c>
      <c r="E8" s="40">
        <v>15</v>
      </c>
      <c r="F8" s="41">
        <v>169.4</v>
      </c>
      <c r="G8" s="40">
        <v>18</v>
      </c>
      <c r="H8" s="41">
        <f>Таблица6[[#This Row],[Цена за м2, руб]]*Таблица6[[#This Row],[Площадь, кв. м ]]</f>
        <v>3049.2000000000003</v>
      </c>
    </row>
    <row r="9" spans="1:8">
      <c r="A9" s="6" t="s">
        <v>42</v>
      </c>
      <c r="B9" s="6" t="s">
        <v>51</v>
      </c>
      <c r="C9" s="7" t="s">
        <v>12</v>
      </c>
      <c r="D9" s="8">
        <v>1.2</v>
      </c>
      <c r="E9" s="8">
        <v>15</v>
      </c>
      <c r="F9" s="15">
        <v>189.80500000000001</v>
      </c>
      <c r="G9" s="8">
        <v>18</v>
      </c>
      <c r="H9" s="15">
        <f>Таблица6[[#This Row],[Цена за м2, руб]]*Таблица6[[#This Row],[Площадь, кв. м ]]</f>
        <v>3416.4900000000002</v>
      </c>
    </row>
    <row r="10" spans="1:8">
      <c r="A10" s="38" t="s">
        <v>43</v>
      </c>
      <c r="B10" s="38" t="s">
        <v>51</v>
      </c>
      <c r="C10" s="39" t="s">
        <v>14</v>
      </c>
      <c r="D10" s="40">
        <v>1.2</v>
      </c>
      <c r="E10" s="40">
        <v>15</v>
      </c>
      <c r="F10" s="41">
        <v>354.73899999999998</v>
      </c>
      <c r="G10" s="40">
        <v>18</v>
      </c>
      <c r="H10" s="41">
        <f>Таблица6[[#This Row],[Цена за м2, руб]]*Таблица6[[#This Row],[Площадь, кв. м ]]</f>
        <v>6385.3019999999997</v>
      </c>
    </row>
    <row r="11" spans="1:8">
      <c r="A11" s="6" t="s">
        <v>44</v>
      </c>
      <c r="B11" s="6" t="s">
        <v>51</v>
      </c>
      <c r="C11" s="7" t="s">
        <v>16</v>
      </c>
      <c r="D11" s="8">
        <v>1.2</v>
      </c>
      <c r="E11" s="8">
        <v>15</v>
      </c>
      <c r="F11" s="15">
        <v>499.38349999999997</v>
      </c>
      <c r="G11" s="8">
        <v>18</v>
      </c>
      <c r="H11" s="13">
        <f>Таблица6[[#This Row],[Цена за м2, руб]]*Таблица6[[#This Row],[Площадь, кв. м ]]</f>
        <v>8988.9030000000002</v>
      </c>
    </row>
    <row r="12" spans="1:8">
      <c r="A12" s="38" t="s">
        <v>45</v>
      </c>
      <c r="B12" s="38" t="s">
        <v>51</v>
      </c>
      <c r="C12" s="39" t="s">
        <v>18</v>
      </c>
      <c r="D12" s="40">
        <v>1.2</v>
      </c>
      <c r="E12" s="40">
        <v>15</v>
      </c>
      <c r="F12" s="41">
        <v>625.702</v>
      </c>
      <c r="G12" s="40">
        <v>18</v>
      </c>
      <c r="H12" s="41">
        <f>Таблица6[[#This Row],[Цена за м2, руб]]*Таблица6[[#This Row],[Площадь, кв. м ]]</f>
        <v>11262.636</v>
      </c>
    </row>
    <row r="13" spans="1:8">
      <c r="A13" s="6" t="s">
        <v>46</v>
      </c>
      <c r="B13" s="6" t="s">
        <v>51</v>
      </c>
      <c r="C13" s="7" t="s">
        <v>20</v>
      </c>
      <c r="D13" s="8">
        <v>1.2</v>
      </c>
      <c r="E13" s="8">
        <v>15</v>
      </c>
      <c r="F13" s="15">
        <v>683.298</v>
      </c>
      <c r="G13" s="8">
        <v>18</v>
      </c>
      <c r="H13" s="15">
        <f>Таблица6[[#This Row],[Цена за м2, руб]]*Таблица6[[#This Row],[Площадь, кв. м ]]</f>
        <v>12299.364</v>
      </c>
    </row>
    <row r="14" spans="1:8">
      <c r="A14" s="38" t="s">
        <v>47</v>
      </c>
      <c r="B14" s="38" t="s">
        <v>51</v>
      </c>
      <c r="C14" s="39" t="s">
        <v>22</v>
      </c>
      <c r="D14" s="40">
        <v>1.2</v>
      </c>
      <c r="E14" s="40">
        <v>15</v>
      </c>
      <c r="F14" s="41">
        <v>784.09100000000001</v>
      </c>
      <c r="G14" s="40">
        <v>18</v>
      </c>
      <c r="H14" s="41">
        <f>Таблица6[[#This Row],[Цена за м2, руб]]*Таблица6[[#This Row],[Площадь, кв. м ]]</f>
        <v>14113.638000000001</v>
      </c>
    </row>
    <row r="15" spans="1:8">
      <c r="A15" s="6" t="s">
        <v>48</v>
      </c>
      <c r="B15" s="6" t="s">
        <v>51</v>
      </c>
      <c r="C15" s="7" t="s">
        <v>24</v>
      </c>
      <c r="D15" s="8">
        <v>1.2</v>
      </c>
      <c r="E15" s="8">
        <v>15</v>
      </c>
      <c r="F15" s="15">
        <v>806.99849999999992</v>
      </c>
      <c r="G15" s="8">
        <v>18</v>
      </c>
      <c r="H15" s="15">
        <f>Таблица6[[#This Row],[Цена за м2, руб]]*Таблица6[[#This Row],[Площадь, кв. м ]]</f>
        <v>14525.972999999998</v>
      </c>
    </row>
    <row r="16" spans="1:8">
      <c r="A16" s="38" t="s">
        <v>49</v>
      </c>
      <c r="B16" s="38" t="s">
        <v>51</v>
      </c>
      <c r="C16" s="39" t="s">
        <v>26</v>
      </c>
      <c r="D16" s="40">
        <v>1.2</v>
      </c>
      <c r="E16" s="40">
        <v>15</v>
      </c>
      <c r="F16" s="41">
        <v>867.21250000000009</v>
      </c>
      <c r="G16" s="40">
        <v>18</v>
      </c>
      <c r="H16" s="41">
        <f>Таблица6[[#This Row],[Цена за м2, руб]]*Таблица6[[#This Row],[Площадь, кв. м ]]</f>
        <v>15609.825000000001</v>
      </c>
    </row>
    <row r="17" spans="1:8">
      <c r="A17" s="6" t="s">
        <v>52</v>
      </c>
      <c r="B17" s="6" t="s">
        <v>51</v>
      </c>
      <c r="C17" s="7" t="s">
        <v>28</v>
      </c>
      <c r="D17" s="8">
        <v>1.2</v>
      </c>
      <c r="E17" s="8">
        <v>15</v>
      </c>
      <c r="F17" s="15">
        <v>973.89599999999996</v>
      </c>
      <c r="G17" s="8">
        <v>18</v>
      </c>
      <c r="H17" s="15">
        <f>Таблица6[[#This Row],[Цена за м2, руб]]*Таблица6[[#This Row],[Площадь, кв. м ]]</f>
        <v>17530.128000000001</v>
      </c>
    </row>
    <row r="18" spans="1:8">
      <c r="A18" s="38" t="s">
        <v>70</v>
      </c>
      <c r="B18" s="38" t="s">
        <v>71</v>
      </c>
      <c r="C18" s="39" t="s">
        <v>39</v>
      </c>
      <c r="D18" s="40">
        <v>1.2</v>
      </c>
      <c r="E18" s="40">
        <v>25</v>
      </c>
      <c r="F18" s="41">
        <v>71.725500000000011</v>
      </c>
      <c r="G18" s="40">
        <v>30</v>
      </c>
      <c r="H18" s="41">
        <f>Таблица6[[#This Row],[Цена за м2, руб]]*Таблица6[[#This Row],[Площадь, кв. м ]]</f>
        <v>2151.7650000000003</v>
      </c>
    </row>
    <row r="19" spans="1:8">
      <c r="A19" s="6" t="s">
        <v>72</v>
      </c>
      <c r="B19" s="6" t="s">
        <v>71</v>
      </c>
      <c r="C19" s="7" t="s">
        <v>41</v>
      </c>
      <c r="D19" s="8">
        <v>1.2</v>
      </c>
      <c r="E19" s="8">
        <v>25</v>
      </c>
      <c r="F19" s="15">
        <v>77.962500000000006</v>
      </c>
      <c r="G19" s="8">
        <v>30</v>
      </c>
      <c r="H19" s="15">
        <f>Таблица6[[#This Row],[Цена за м2, руб]]*Таблица6[[#This Row],[Площадь, кв. м ]]</f>
        <v>2338.875</v>
      </c>
    </row>
    <row r="20" spans="1:8">
      <c r="A20" s="38" t="s">
        <v>73</v>
      </c>
      <c r="B20" s="38" t="s">
        <v>71</v>
      </c>
      <c r="C20" s="39" t="s">
        <v>31</v>
      </c>
      <c r="D20" s="40">
        <v>1.2</v>
      </c>
      <c r="E20" s="40">
        <v>25</v>
      </c>
      <c r="F20" s="41">
        <v>87.317999999999998</v>
      </c>
      <c r="G20" s="40">
        <v>30</v>
      </c>
      <c r="H20" s="41">
        <f>Таблица6[[#This Row],[Цена за м2, руб]]*Таблица6[[#This Row],[Площадь, кв. м ]]</f>
        <v>2619.54</v>
      </c>
    </row>
    <row r="21" spans="1:8">
      <c r="A21" s="6" t="s">
        <v>74</v>
      </c>
      <c r="B21" s="6" t="s">
        <v>71</v>
      </c>
      <c r="C21" s="7" t="s">
        <v>33</v>
      </c>
      <c r="D21" s="8">
        <v>1.2</v>
      </c>
      <c r="E21" s="8">
        <v>15</v>
      </c>
      <c r="F21" s="15">
        <v>109.14750000000002</v>
      </c>
      <c r="G21" s="8">
        <v>18</v>
      </c>
      <c r="H21" s="15">
        <f>Таблица6[[#This Row],[Цена за м2, руб]]*Таблица6[[#This Row],[Площадь, кв. м ]]</f>
        <v>1964.6550000000004</v>
      </c>
    </row>
    <row r="22" spans="1:8">
      <c r="A22" s="38" t="s">
        <v>75</v>
      </c>
      <c r="B22" s="38" t="s">
        <v>71</v>
      </c>
      <c r="C22" s="39" t="s">
        <v>35</v>
      </c>
      <c r="D22" s="40">
        <v>1.2</v>
      </c>
      <c r="E22" s="40">
        <v>15</v>
      </c>
      <c r="F22" s="41">
        <v>118.50300000000001</v>
      </c>
      <c r="G22" s="40">
        <v>18</v>
      </c>
      <c r="H22" s="41">
        <f>Таблица6[[#This Row],[Цена за м2, руб]]*Таблица6[[#This Row],[Площадь, кв. м ]]</f>
        <v>2133.0540000000001</v>
      </c>
    </row>
    <row r="23" spans="1:8">
      <c r="A23" s="6" t="s">
        <v>53</v>
      </c>
      <c r="B23" s="6" t="s">
        <v>54</v>
      </c>
      <c r="C23" s="7" t="s">
        <v>37</v>
      </c>
      <c r="D23" s="8">
        <v>1.2</v>
      </c>
      <c r="E23" s="8">
        <v>25</v>
      </c>
      <c r="F23" s="15">
        <v>37.280250000000002</v>
      </c>
      <c r="G23" s="8">
        <v>30</v>
      </c>
      <c r="H23" s="13">
        <f>Таблица6[[#This Row],[Цена за м2, руб]]*Таблица6[[#This Row],[Площадь, кв. м ]]</f>
        <v>1118.4075</v>
      </c>
    </row>
    <row r="24" spans="1:8">
      <c r="A24" s="38" t="s">
        <v>55</v>
      </c>
      <c r="B24" s="38" t="s">
        <v>54</v>
      </c>
      <c r="C24" s="39" t="s">
        <v>39</v>
      </c>
      <c r="D24" s="40">
        <v>1.2</v>
      </c>
      <c r="E24" s="40">
        <v>25</v>
      </c>
      <c r="F24" s="41">
        <v>42.09975</v>
      </c>
      <c r="G24" s="40">
        <v>30</v>
      </c>
      <c r="H24" s="41">
        <f>Таблица6[[#This Row],[Цена за м2, руб]]*Таблица6[[#This Row],[Площадь, кв. м ]]</f>
        <v>1262.9925000000001</v>
      </c>
    </row>
    <row r="25" spans="1:8">
      <c r="A25" s="6" t="s">
        <v>56</v>
      </c>
      <c r="B25" s="6" t="s">
        <v>54</v>
      </c>
      <c r="C25" s="7" t="s">
        <v>41</v>
      </c>
      <c r="D25" s="8">
        <v>1.2</v>
      </c>
      <c r="E25" s="8">
        <v>25</v>
      </c>
      <c r="F25" s="15">
        <v>45.076500000000003</v>
      </c>
      <c r="G25" s="8">
        <v>30</v>
      </c>
      <c r="H25" s="15">
        <f>Таблица6[[#This Row],[Цена за м2, руб]]*Таблица6[[#This Row],[Площадь, кв. м ]]</f>
        <v>1352.2950000000001</v>
      </c>
    </row>
    <row r="26" spans="1:8">
      <c r="A26" s="38" t="s">
        <v>57</v>
      </c>
      <c r="B26" s="38" t="s">
        <v>54</v>
      </c>
      <c r="C26" s="39" t="s">
        <v>31</v>
      </c>
      <c r="D26" s="40">
        <v>1.2</v>
      </c>
      <c r="E26" s="40">
        <v>25</v>
      </c>
      <c r="F26" s="41">
        <v>49.258125</v>
      </c>
      <c r="G26" s="40">
        <v>30</v>
      </c>
      <c r="H26" s="41">
        <f>Таблица6[[#This Row],[Цена за м2, руб]]*Таблица6[[#This Row],[Площадь, кв. м ]]</f>
        <v>1477.7437500000001</v>
      </c>
    </row>
    <row r="27" spans="1:8">
      <c r="A27" s="6" t="s">
        <v>58</v>
      </c>
      <c r="B27" s="6" t="s">
        <v>54</v>
      </c>
      <c r="C27" s="7" t="s">
        <v>33</v>
      </c>
      <c r="D27" s="8">
        <v>1.2</v>
      </c>
      <c r="E27" s="8">
        <v>15</v>
      </c>
      <c r="F27" s="15">
        <v>61.335225000000008</v>
      </c>
      <c r="G27" s="8">
        <v>18</v>
      </c>
      <c r="H27" s="15">
        <f>Таблица6[[#This Row],[Цена за м2, руб]]*Таблица6[[#This Row],[Площадь, кв. м ]]</f>
        <v>1104.0340500000002</v>
      </c>
    </row>
    <row r="28" spans="1:8">
      <c r="A28" s="38" t="s">
        <v>59</v>
      </c>
      <c r="B28" s="38" t="s">
        <v>54</v>
      </c>
      <c r="C28" s="39" t="s">
        <v>35</v>
      </c>
      <c r="D28" s="40">
        <v>1.2</v>
      </c>
      <c r="E28" s="40">
        <v>15</v>
      </c>
      <c r="F28" s="41">
        <v>68.181750000000008</v>
      </c>
      <c r="G28" s="40">
        <v>18</v>
      </c>
      <c r="H28" s="41">
        <f>Таблица6[[#This Row],[Цена за м2, руб]]*Таблица6[[#This Row],[Площадь, кв. м ]]</f>
        <v>1227.2715000000001</v>
      </c>
    </row>
    <row r="29" spans="1:8">
      <c r="A29" s="6" t="s">
        <v>112</v>
      </c>
      <c r="B29" s="6" t="s">
        <v>113</v>
      </c>
      <c r="C29" s="7" t="s">
        <v>37</v>
      </c>
      <c r="D29" s="8">
        <v>1.2</v>
      </c>
      <c r="E29" s="8">
        <v>25</v>
      </c>
      <c r="F29" s="15">
        <v>21.049875</v>
      </c>
      <c r="G29" s="8">
        <v>30</v>
      </c>
      <c r="H29" s="15">
        <f>Таблица6[[#This Row],[Цена за м2, руб]]*Таблица6[[#This Row],[Площадь, кв. м ]]</f>
        <v>631.49625000000003</v>
      </c>
    </row>
    <row r="30" spans="1:8">
      <c r="A30" s="38" t="s">
        <v>114</v>
      </c>
      <c r="B30" s="38" t="s">
        <v>113</v>
      </c>
      <c r="C30" s="39" t="s">
        <v>39</v>
      </c>
      <c r="D30" s="40">
        <v>1.2</v>
      </c>
      <c r="E30" s="40">
        <v>25</v>
      </c>
      <c r="F30" s="41">
        <v>23.232825000000005</v>
      </c>
      <c r="G30" s="40">
        <v>30</v>
      </c>
      <c r="H30" s="41">
        <f>Таблица6[[#This Row],[Цена за м2, руб]]*Таблица6[[#This Row],[Площадь, кв. м ]]</f>
        <v>696.98475000000019</v>
      </c>
    </row>
    <row r="31" spans="1:8">
      <c r="A31" s="6" t="s">
        <v>115</v>
      </c>
      <c r="B31" s="6" t="s">
        <v>113</v>
      </c>
      <c r="C31" s="7" t="s">
        <v>41</v>
      </c>
      <c r="D31" s="8">
        <v>1.2</v>
      </c>
      <c r="E31" s="8">
        <v>25</v>
      </c>
      <c r="F31" s="15">
        <v>28.534275000000001</v>
      </c>
      <c r="G31" s="8">
        <v>30</v>
      </c>
      <c r="H31" s="15">
        <f>Таблица6[[#This Row],[Цена за м2, руб]]*Таблица6[[#This Row],[Площадь, кв. м ]]</f>
        <v>856.02825000000007</v>
      </c>
    </row>
    <row r="32" spans="1:8">
      <c r="A32" s="38" t="s">
        <v>116</v>
      </c>
      <c r="B32" s="38" t="s">
        <v>113</v>
      </c>
      <c r="C32" s="39" t="s">
        <v>31</v>
      </c>
      <c r="D32" s="40">
        <v>1.2</v>
      </c>
      <c r="E32" s="40">
        <v>25</v>
      </c>
      <c r="F32" s="41">
        <v>30.873150000000003</v>
      </c>
      <c r="G32" s="40">
        <v>30</v>
      </c>
      <c r="H32" s="41">
        <f>Таблица6[[#This Row],[Цена за м2, руб]]*Таблица6[[#This Row],[Площадь, кв. м ]]</f>
        <v>926.19450000000006</v>
      </c>
    </row>
    <row r="33" spans="1:8">
      <c r="A33" s="6" t="s">
        <v>117</v>
      </c>
      <c r="B33" s="6" t="s">
        <v>113</v>
      </c>
      <c r="C33" s="7" t="s">
        <v>33</v>
      </c>
      <c r="D33" s="8">
        <v>1.2</v>
      </c>
      <c r="E33" s="8">
        <v>15</v>
      </c>
      <c r="F33" s="15">
        <v>45.218249999999998</v>
      </c>
      <c r="G33" s="8">
        <v>18</v>
      </c>
      <c r="H33" s="15">
        <f>Таблица6[[#This Row],[Цена за м2, руб]]*Таблица6[[#This Row],[Площадь, кв. м ]]</f>
        <v>813.92849999999999</v>
      </c>
    </row>
    <row r="34" spans="1:8">
      <c r="A34" s="38" t="s">
        <v>118</v>
      </c>
      <c r="B34" s="38" t="s">
        <v>113</v>
      </c>
      <c r="C34" s="39" t="s">
        <v>35</v>
      </c>
      <c r="D34" s="40">
        <v>1.2</v>
      </c>
      <c r="E34" s="40">
        <v>15</v>
      </c>
      <c r="F34" s="41">
        <v>48.804524999999998</v>
      </c>
      <c r="G34" s="40">
        <v>18</v>
      </c>
      <c r="H34" s="41">
        <f>Таблица6[[#This Row],[Цена за м2, руб]]*Таблица6[[#This Row],[Площадь, кв. м ]]</f>
        <v>878.48145</v>
      </c>
    </row>
    <row r="35" spans="1:8">
      <c r="A35" s="6" t="s">
        <v>105</v>
      </c>
      <c r="B35" s="6" t="s">
        <v>122</v>
      </c>
      <c r="C35" s="7" t="s">
        <v>37</v>
      </c>
      <c r="D35" s="8">
        <v>1.2</v>
      </c>
      <c r="E35" s="8">
        <v>30</v>
      </c>
      <c r="F35" s="13">
        <v>83.495000000000005</v>
      </c>
      <c r="G35" s="8">
        <v>36</v>
      </c>
      <c r="H35" s="13">
        <f>Таблица6[[#This Row],[Цена за м2, руб]]*Таблица6[[#This Row],[Площадь, кв. м ]]</f>
        <v>3005.82</v>
      </c>
    </row>
    <row r="36" spans="1:8">
      <c r="A36" s="38" t="s">
        <v>106</v>
      </c>
      <c r="B36" s="38" t="s">
        <v>122</v>
      </c>
      <c r="C36" s="39" t="s">
        <v>39</v>
      </c>
      <c r="D36" s="40">
        <v>1.2</v>
      </c>
      <c r="E36" s="40">
        <v>30</v>
      </c>
      <c r="F36" s="41">
        <v>87.66</v>
      </c>
      <c r="G36" s="40">
        <v>36</v>
      </c>
      <c r="H36" s="41">
        <f>Таблица6[[#This Row],[Цена за м2, руб]]*Таблица6[[#This Row],[Площадь, кв. м ]]</f>
        <v>3155.7599999999998</v>
      </c>
    </row>
    <row r="37" spans="1:8">
      <c r="A37" s="6" t="s">
        <v>107</v>
      </c>
      <c r="B37" s="6" t="s">
        <v>122</v>
      </c>
      <c r="C37" s="7" t="s">
        <v>41</v>
      </c>
      <c r="D37" s="8">
        <v>1.2</v>
      </c>
      <c r="E37" s="8">
        <v>30</v>
      </c>
      <c r="F37" s="15">
        <v>91.990277777777806</v>
      </c>
      <c r="G37" s="8">
        <v>36</v>
      </c>
      <c r="H37" s="15">
        <f>Таблица6[[#This Row],[Цена за м2, руб]]*Таблица6[[#This Row],[Площадь, кв. м ]]</f>
        <v>3311.650000000001</v>
      </c>
    </row>
    <row r="38" spans="1:8">
      <c r="A38" s="38" t="s">
        <v>108</v>
      </c>
      <c r="B38" s="38" t="s">
        <v>122</v>
      </c>
      <c r="C38" s="39" t="s">
        <v>31</v>
      </c>
      <c r="D38" s="40">
        <v>1.2</v>
      </c>
      <c r="E38" s="40">
        <v>30</v>
      </c>
      <c r="F38" s="41">
        <v>105.31</v>
      </c>
      <c r="G38" s="40">
        <v>36</v>
      </c>
      <c r="H38" s="41">
        <f>Таблица6[[#This Row],[Цена за м2, руб]]*Таблица6[[#This Row],[Площадь, кв. м ]]</f>
        <v>3791.16</v>
      </c>
    </row>
    <row r="39" spans="1:8">
      <c r="A39" s="6" t="s">
        <v>109</v>
      </c>
      <c r="B39" s="6" t="s">
        <v>81</v>
      </c>
      <c r="C39" s="7" t="s">
        <v>33</v>
      </c>
      <c r="D39" s="8">
        <v>1</v>
      </c>
      <c r="E39" s="8" t="s">
        <v>10</v>
      </c>
      <c r="F39" s="15">
        <v>117.07</v>
      </c>
      <c r="G39" s="8">
        <v>25</v>
      </c>
      <c r="H39" s="15">
        <f>G39*F39</f>
        <v>2926.75</v>
      </c>
    </row>
    <row r="40" spans="1:8">
      <c r="A40" s="38" t="s">
        <v>109</v>
      </c>
      <c r="B40" s="38" t="s">
        <v>81</v>
      </c>
      <c r="C40" s="39" t="s">
        <v>33</v>
      </c>
      <c r="D40" s="40">
        <v>1</v>
      </c>
      <c r="E40" s="40" t="s">
        <v>79</v>
      </c>
      <c r="F40" s="41">
        <v>127.07</v>
      </c>
      <c r="G40" s="40">
        <v>25</v>
      </c>
      <c r="H40" s="41">
        <f>G40*F40</f>
        <v>3176.75</v>
      </c>
    </row>
    <row r="41" spans="1:8">
      <c r="A41" s="6" t="s">
        <v>110</v>
      </c>
      <c r="B41" s="6" t="s">
        <v>81</v>
      </c>
      <c r="C41" s="7" t="s">
        <v>35</v>
      </c>
      <c r="D41" s="8">
        <v>1</v>
      </c>
      <c r="E41" s="8" t="s">
        <v>10</v>
      </c>
      <c r="F41" s="15">
        <v>133.72499999999999</v>
      </c>
      <c r="G41" s="8">
        <v>25</v>
      </c>
      <c r="H41" s="15">
        <f>G41*F41</f>
        <v>3343.125</v>
      </c>
    </row>
    <row r="42" spans="1:8">
      <c r="A42" s="38" t="s">
        <v>110</v>
      </c>
      <c r="B42" s="38" t="s">
        <v>81</v>
      </c>
      <c r="C42" s="39" t="s">
        <v>35</v>
      </c>
      <c r="D42" s="40">
        <v>1</v>
      </c>
      <c r="E42" s="40" t="s">
        <v>79</v>
      </c>
      <c r="F42" s="41">
        <v>147.72499999999999</v>
      </c>
      <c r="G42" s="40">
        <v>25</v>
      </c>
      <c r="H42" s="41">
        <f>G42*F42</f>
        <v>3693.125</v>
      </c>
    </row>
    <row r="43" spans="1:8">
      <c r="F43" s="2"/>
      <c r="H43" s="2"/>
    </row>
    <row r="44" spans="1:8">
      <c r="F44" s="2"/>
      <c r="H44" s="2"/>
    </row>
    <row r="45" spans="1:8">
      <c r="F45" s="2"/>
      <c r="H45" s="2"/>
    </row>
    <row r="46" spans="1:8">
      <c r="F46" s="2"/>
      <c r="H46" s="2"/>
    </row>
    <row r="47" spans="1:8">
      <c r="F47" s="2"/>
      <c r="H47" s="2"/>
    </row>
    <row r="48" spans="1:8">
      <c r="F48" s="2"/>
      <c r="H48" s="2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3CC31-39AC-42F8-85F0-4DE91E0B29C1}">
  <dimension ref="A1:H30"/>
  <sheetViews>
    <sheetView workbookViewId="0"/>
  </sheetViews>
  <sheetFormatPr defaultRowHeight="15"/>
  <cols>
    <col min="1" max="1" width="26.42578125" style="2" customWidth="1"/>
    <col min="2" max="2" width="32" style="2" customWidth="1"/>
    <col min="3" max="5" width="15.7109375" style="2" customWidth="1"/>
    <col min="6" max="6" width="17.7109375" style="20" customWidth="1"/>
    <col min="7" max="7" width="15.7109375" style="2" customWidth="1"/>
    <col min="8" max="8" width="17.7109375" style="20" customWidth="1"/>
    <col min="9" max="16384" width="9.140625" style="2"/>
  </cols>
  <sheetData>
    <row r="1" spans="1:8" s="21" customFormat="1" ht="15.75">
      <c r="A1" s="5" t="s">
        <v>104</v>
      </c>
      <c r="B1" s="5" t="s">
        <v>1</v>
      </c>
      <c r="C1" s="5" t="s">
        <v>2</v>
      </c>
      <c r="D1" s="5" t="s">
        <v>3</v>
      </c>
      <c r="E1" s="5" t="s">
        <v>4</v>
      </c>
      <c r="F1" s="12" t="s">
        <v>123</v>
      </c>
      <c r="G1" s="5" t="s">
        <v>6</v>
      </c>
      <c r="H1" s="12" t="s">
        <v>7</v>
      </c>
    </row>
    <row r="2" spans="1:8">
      <c r="A2" s="38" t="s">
        <v>124</v>
      </c>
      <c r="B2" s="38" t="s">
        <v>9</v>
      </c>
      <c r="C2" s="39" t="s">
        <v>10</v>
      </c>
      <c r="D2" s="40">
        <v>1</v>
      </c>
      <c r="E2" s="40">
        <v>2</v>
      </c>
      <c r="F2" s="41">
        <v>96.097049999999996</v>
      </c>
      <c r="G2" s="40">
        <v>2</v>
      </c>
      <c r="H2" s="41">
        <f>Таблица7[[#This Row],[Цена за м2]]*Таблица7[[#This Row],[Площадь, кв. м ]]</f>
        <v>192.19409999999999</v>
      </c>
    </row>
    <row r="3" spans="1:8">
      <c r="A3" s="6" t="s">
        <v>125</v>
      </c>
      <c r="B3" s="6" t="s">
        <v>9</v>
      </c>
      <c r="C3" s="7" t="s">
        <v>12</v>
      </c>
      <c r="D3" s="8">
        <v>1</v>
      </c>
      <c r="E3" s="8">
        <v>2</v>
      </c>
      <c r="F3" s="13">
        <v>123.55335000000001</v>
      </c>
      <c r="G3" s="8">
        <v>2</v>
      </c>
      <c r="H3" s="13">
        <f>Таблица7[[#This Row],[Цена за м2]]*Таблица7[[#This Row],[Площадь, кв. м ]]</f>
        <v>247.10670000000002</v>
      </c>
    </row>
    <row r="4" spans="1:8">
      <c r="A4" s="38" t="s">
        <v>126</v>
      </c>
      <c r="B4" s="38" t="s">
        <v>9</v>
      </c>
      <c r="C4" s="39" t="s">
        <v>14</v>
      </c>
      <c r="D4" s="40">
        <v>1</v>
      </c>
      <c r="E4" s="40">
        <v>2</v>
      </c>
      <c r="F4" s="41">
        <v>185.33002500000001</v>
      </c>
      <c r="G4" s="40">
        <v>2</v>
      </c>
      <c r="H4" s="41">
        <f>Таблица7[[#This Row],[Цена за м2]]*Таблица7[[#This Row],[Площадь, кв. м ]]</f>
        <v>370.66005000000001</v>
      </c>
    </row>
    <row r="5" spans="1:8">
      <c r="A5" s="6" t="s">
        <v>127</v>
      </c>
      <c r="B5" s="6" t="s">
        <v>9</v>
      </c>
      <c r="C5" s="7" t="s">
        <v>16</v>
      </c>
      <c r="D5" s="8">
        <v>1</v>
      </c>
      <c r="E5" s="8">
        <v>2</v>
      </c>
      <c r="F5" s="15">
        <v>247.10670000000002</v>
      </c>
      <c r="G5" s="8">
        <v>2</v>
      </c>
      <c r="H5" s="15">
        <f>Таблица7[[#This Row],[Цена за м2]]*Таблица7[[#This Row],[Площадь, кв. м ]]</f>
        <v>494.21340000000004</v>
      </c>
    </row>
    <row r="6" spans="1:8">
      <c r="A6" s="38" t="s">
        <v>128</v>
      </c>
      <c r="B6" s="38" t="s">
        <v>9</v>
      </c>
      <c r="C6" s="39" t="s">
        <v>18</v>
      </c>
      <c r="D6" s="40">
        <v>1</v>
      </c>
      <c r="E6" s="40">
        <v>2</v>
      </c>
      <c r="F6" s="41">
        <v>308.88337500000006</v>
      </c>
      <c r="G6" s="40">
        <v>2</v>
      </c>
      <c r="H6" s="41">
        <f>Таблица7[[#This Row],[Цена за м2]]*Таблица7[[#This Row],[Площадь, кв. м ]]</f>
        <v>617.76675000000012</v>
      </c>
    </row>
    <row r="7" spans="1:8">
      <c r="A7" s="6" t="s">
        <v>129</v>
      </c>
      <c r="B7" s="6" t="s">
        <v>9</v>
      </c>
      <c r="C7" s="7" t="s">
        <v>20</v>
      </c>
      <c r="D7" s="8">
        <v>1</v>
      </c>
      <c r="E7" s="8">
        <v>2</v>
      </c>
      <c r="F7" s="15">
        <v>377.52412499999997</v>
      </c>
      <c r="G7" s="8">
        <v>2</v>
      </c>
      <c r="H7" s="15">
        <f>Таблица7[[#This Row],[Цена за м2]]*Таблица7[[#This Row],[Площадь, кв. м ]]</f>
        <v>755.04824999999994</v>
      </c>
    </row>
    <row r="8" spans="1:8">
      <c r="A8" s="38" t="s">
        <v>130</v>
      </c>
      <c r="B8" s="38" t="s">
        <v>9</v>
      </c>
      <c r="C8" s="39" t="s">
        <v>22</v>
      </c>
      <c r="D8" s="40">
        <v>1</v>
      </c>
      <c r="E8" s="40">
        <v>2</v>
      </c>
      <c r="F8" s="41">
        <v>453.02895000000001</v>
      </c>
      <c r="G8" s="40">
        <v>2</v>
      </c>
      <c r="H8" s="41">
        <f>Таблица7[[#This Row],[Цена за м2]]*Таблица7[[#This Row],[Площадь, кв. м ]]</f>
        <v>906.05790000000002</v>
      </c>
    </row>
    <row r="9" spans="1:8">
      <c r="A9" s="6" t="s">
        <v>131</v>
      </c>
      <c r="B9" s="6" t="s">
        <v>9</v>
      </c>
      <c r="C9" s="7" t="s">
        <v>24</v>
      </c>
      <c r="D9" s="8">
        <v>1</v>
      </c>
      <c r="E9" s="8">
        <v>2</v>
      </c>
      <c r="F9" s="15">
        <v>528.53377500000011</v>
      </c>
      <c r="G9" s="8">
        <v>2</v>
      </c>
      <c r="H9" s="15">
        <f>Таблица7[[#This Row],[Цена за м2]]*Таблица7[[#This Row],[Площадь, кв. м ]]</f>
        <v>1057.0675500000002</v>
      </c>
    </row>
    <row r="10" spans="1:8">
      <c r="A10" s="38" t="s">
        <v>132</v>
      </c>
      <c r="B10" s="38" t="s">
        <v>9</v>
      </c>
      <c r="C10" s="39" t="s">
        <v>26</v>
      </c>
      <c r="D10" s="40">
        <v>1</v>
      </c>
      <c r="E10" s="40">
        <v>2</v>
      </c>
      <c r="F10" s="41">
        <v>604.03859999999997</v>
      </c>
      <c r="G10" s="40">
        <v>2</v>
      </c>
      <c r="H10" s="41">
        <f>Таблица7[[#This Row],[Цена за м2]]*Таблица7[[#This Row],[Площадь, кв. м ]]</f>
        <v>1208.0771999999999</v>
      </c>
    </row>
    <row r="11" spans="1:8">
      <c r="A11" s="6" t="s">
        <v>133</v>
      </c>
      <c r="B11" s="6" t="s">
        <v>9</v>
      </c>
      <c r="C11" s="22" t="s">
        <v>28</v>
      </c>
      <c r="D11" s="8">
        <v>1</v>
      </c>
      <c r="E11" s="8">
        <v>2</v>
      </c>
      <c r="F11" s="15">
        <v>686.40750000000003</v>
      </c>
      <c r="G11" s="8">
        <v>2</v>
      </c>
      <c r="H11" s="15">
        <f>Таблица7[[#This Row],[Цена за м2]]*Таблица7[[#This Row],[Площадь, кв. м ]]</f>
        <v>1372.8150000000001</v>
      </c>
    </row>
    <row r="12" spans="1:8" s="1" customFormat="1">
      <c r="A12" s="55" t="s">
        <v>42</v>
      </c>
      <c r="B12" s="55" t="s">
        <v>30</v>
      </c>
      <c r="C12" s="56" t="s">
        <v>12</v>
      </c>
      <c r="D12" s="57">
        <v>1</v>
      </c>
      <c r="E12" s="57">
        <v>2</v>
      </c>
      <c r="F12" s="58">
        <v>173</v>
      </c>
      <c r="G12" s="57">
        <v>2</v>
      </c>
      <c r="H12" s="59">
        <f t="shared" ref="H12:H28" si="0">F12*G12</f>
        <v>346</v>
      </c>
    </row>
    <row r="13" spans="1:8" s="1" customFormat="1">
      <c r="A13" s="76" t="s">
        <v>43</v>
      </c>
      <c r="B13" s="76" t="s">
        <v>30</v>
      </c>
      <c r="C13" s="77" t="s">
        <v>14</v>
      </c>
      <c r="D13" s="78">
        <v>1</v>
      </c>
      <c r="E13" s="78">
        <v>2</v>
      </c>
      <c r="F13" s="79">
        <v>288.39999999999998</v>
      </c>
      <c r="G13" s="78">
        <v>2</v>
      </c>
      <c r="H13" s="80">
        <f t="shared" si="0"/>
        <v>576.79999999999995</v>
      </c>
    </row>
    <row r="14" spans="1:8" s="1" customFormat="1">
      <c r="A14" s="55" t="s">
        <v>44</v>
      </c>
      <c r="B14" s="55" t="s">
        <v>30</v>
      </c>
      <c r="C14" s="56" t="s">
        <v>16</v>
      </c>
      <c r="D14" s="57">
        <v>1</v>
      </c>
      <c r="E14" s="57">
        <v>2</v>
      </c>
      <c r="F14" s="58">
        <v>362.1</v>
      </c>
      <c r="G14" s="57">
        <v>2</v>
      </c>
      <c r="H14" s="59">
        <f t="shared" si="0"/>
        <v>724.2</v>
      </c>
    </row>
    <row r="15" spans="1:8" s="1" customFormat="1">
      <c r="A15" s="32" t="s">
        <v>45</v>
      </c>
      <c r="B15" s="32" t="s">
        <v>30</v>
      </c>
      <c r="C15" s="33" t="s">
        <v>18</v>
      </c>
      <c r="D15" s="34">
        <v>1</v>
      </c>
      <c r="E15" s="34">
        <v>2</v>
      </c>
      <c r="F15" s="48">
        <v>440.2</v>
      </c>
      <c r="G15" s="34">
        <v>2</v>
      </c>
      <c r="H15" s="69">
        <f t="shared" si="0"/>
        <v>880.4</v>
      </c>
    </row>
    <row r="16" spans="1:8" s="1" customFormat="1">
      <c r="A16" s="55" t="s">
        <v>46</v>
      </c>
      <c r="B16" s="55" t="s">
        <v>30</v>
      </c>
      <c r="C16" s="56" t="s">
        <v>20</v>
      </c>
      <c r="D16" s="57">
        <v>1</v>
      </c>
      <c r="E16" s="57">
        <v>2</v>
      </c>
      <c r="F16" s="58">
        <v>520.79999999999995</v>
      </c>
      <c r="G16" s="57">
        <v>2</v>
      </c>
      <c r="H16" s="59">
        <f t="shared" si="0"/>
        <v>1041.5999999999999</v>
      </c>
    </row>
    <row r="17" spans="1:8" s="1" customFormat="1">
      <c r="A17" s="32" t="s">
        <v>47</v>
      </c>
      <c r="B17" s="32" t="s">
        <v>30</v>
      </c>
      <c r="C17" s="33" t="s">
        <v>22</v>
      </c>
      <c r="D17" s="34">
        <v>1</v>
      </c>
      <c r="E17" s="34">
        <v>2</v>
      </c>
      <c r="F17" s="48">
        <v>613.6</v>
      </c>
      <c r="G17" s="34">
        <v>2</v>
      </c>
      <c r="H17" s="69">
        <f t="shared" si="0"/>
        <v>1227.2</v>
      </c>
    </row>
    <row r="18" spans="1:8" s="1" customFormat="1">
      <c r="A18" s="55" t="s">
        <v>48</v>
      </c>
      <c r="B18" s="55" t="s">
        <v>30</v>
      </c>
      <c r="C18" s="56" t="s">
        <v>24</v>
      </c>
      <c r="D18" s="57">
        <v>1</v>
      </c>
      <c r="E18" s="57">
        <v>2</v>
      </c>
      <c r="F18" s="58">
        <v>691.1</v>
      </c>
      <c r="G18" s="57">
        <v>2</v>
      </c>
      <c r="H18" s="59">
        <f t="shared" si="0"/>
        <v>1382.2</v>
      </c>
    </row>
    <row r="19" spans="1:8" s="1" customFormat="1">
      <c r="A19" s="32" t="s">
        <v>49</v>
      </c>
      <c r="B19" s="32" t="s">
        <v>30</v>
      </c>
      <c r="C19" s="33" t="s">
        <v>26</v>
      </c>
      <c r="D19" s="34">
        <v>1</v>
      </c>
      <c r="E19" s="34">
        <v>2</v>
      </c>
      <c r="F19" s="48">
        <v>782.5</v>
      </c>
      <c r="G19" s="34">
        <v>2</v>
      </c>
      <c r="H19" s="69">
        <f t="shared" si="0"/>
        <v>1565</v>
      </c>
    </row>
    <row r="20" spans="1:8" s="1" customFormat="1">
      <c r="A20" s="44" t="s">
        <v>52</v>
      </c>
      <c r="B20" s="44" t="s">
        <v>30</v>
      </c>
      <c r="C20" s="45" t="s">
        <v>28</v>
      </c>
      <c r="D20" s="46">
        <v>1</v>
      </c>
      <c r="E20" s="46">
        <v>2</v>
      </c>
      <c r="F20" s="47">
        <v>971.6</v>
      </c>
      <c r="G20" s="46">
        <v>2</v>
      </c>
      <c r="H20" s="60">
        <f t="shared" si="0"/>
        <v>1943.2</v>
      </c>
    </row>
    <row r="21" spans="1:8" s="1" customFormat="1">
      <c r="A21" s="23" t="s">
        <v>62</v>
      </c>
      <c r="B21" s="24" t="s">
        <v>54</v>
      </c>
      <c r="C21" s="28" t="s">
        <v>14</v>
      </c>
      <c r="D21" s="26">
        <v>1</v>
      </c>
      <c r="E21" s="26">
        <v>2</v>
      </c>
      <c r="F21" s="27">
        <v>198</v>
      </c>
      <c r="G21" s="25">
        <v>2</v>
      </c>
      <c r="H21" s="62">
        <f t="shared" si="0"/>
        <v>396</v>
      </c>
    </row>
    <row r="22" spans="1:8" s="1" customFormat="1">
      <c r="A22" s="71" t="s">
        <v>63</v>
      </c>
      <c r="B22" s="71" t="s">
        <v>54</v>
      </c>
      <c r="C22" s="72" t="s">
        <v>16</v>
      </c>
      <c r="D22" s="73">
        <v>1</v>
      </c>
      <c r="E22" s="73">
        <v>2</v>
      </c>
      <c r="F22" s="74">
        <v>232.4</v>
      </c>
      <c r="G22" s="73">
        <v>2</v>
      </c>
      <c r="H22" s="75">
        <f t="shared" si="0"/>
        <v>464.8</v>
      </c>
    </row>
    <row r="23" spans="1:8" s="1" customFormat="1">
      <c r="A23" s="32" t="s">
        <v>64</v>
      </c>
      <c r="B23" s="32" t="s">
        <v>54</v>
      </c>
      <c r="C23" s="33" t="s">
        <v>18</v>
      </c>
      <c r="D23" s="34">
        <v>1</v>
      </c>
      <c r="E23" s="34">
        <v>2</v>
      </c>
      <c r="F23" s="70">
        <v>346.5</v>
      </c>
      <c r="G23" s="34">
        <v>2</v>
      </c>
      <c r="H23" s="35">
        <f t="shared" si="0"/>
        <v>693</v>
      </c>
    </row>
    <row r="24" spans="1:8" s="1" customFormat="1">
      <c r="A24" s="55" t="s">
        <v>65</v>
      </c>
      <c r="B24" s="55" t="s">
        <v>54</v>
      </c>
      <c r="C24" s="56" t="s">
        <v>20</v>
      </c>
      <c r="D24" s="57">
        <v>1</v>
      </c>
      <c r="E24" s="57">
        <v>2</v>
      </c>
      <c r="F24" s="58">
        <v>487.9</v>
      </c>
      <c r="G24" s="57">
        <v>2</v>
      </c>
      <c r="H24" s="59">
        <f t="shared" si="0"/>
        <v>975.8</v>
      </c>
    </row>
    <row r="25" spans="1:8" s="1" customFormat="1">
      <c r="A25" s="32" t="s">
        <v>66</v>
      </c>
      <c r="B25" s="32" t="s">
        <v>54</v>
      </c>
      <c r="C25" s="33" t="s">
        <v>22</v>
      </c>
      <c r="D25" s="34">
        <v>1</v>
      </c>
      <c r="E25" s="34">
        <v>2</v>
      </c>
      <c r="F25" s="48">
        <v>510.8</v>
      </c>
      <c r="G25" s="34">
        <v>2</v>
      </c>
      <c r="H25" s="69">
        <f t="shared" si="0"/>
        <v>1021.6</v>
      </c>
    </row>
    <row r="26" spans="1:8" s="1" customFormat="1">
      <c r="A26" s="55" t="s">
        <v>67</v>
      </c>
      <c r="B26" s="55" t="s">
        <v>54</v>
      </c>
      <c r="C26" s="56" t="s">
        <v>24</v>
      </c>
      <c r="D26" s="57">
        <v>1</v>
      </c>
      <c r="E26" s="57">
        <v>2</v>
      </c>
      <c r="F26" s="58">
        <v>599.5</v>
      </c>
      <c r="G26" s="57">
        <v>2</v>
      </c>
      <c r="H26" s="59">
        <f t="shared" si="0"/>
        <v>1199</v>
      </c>
    </row>
    <row r="27" spans="1:8" s="1" customFormat="1">
      <c r="A27" s="30" t="s">
        <v>68</v>
      </c>
      <c r="B27" s="30" t="s">
        <v>54</v>
      </c>
      <c r="C27" s="42" t="s">
        <v>26</v>
      </c>
      <c r="D27" s="43">
        <v>1</v>
      </c>
      <c r="E27" s="43">
        <v>2</v>
      </c>
      <c r="F27" s="31">
        <v>672.1</v>
      </c>
      <c r="G27" s="43">
        <v>2</v>
      </c>
      <c r="H27" s="61">
        <f t="shared" si="0"/>
        <v>1344.2</v>
      </c>
    </row>
    <row r="28" spans="1:8" s="1" customFormat="1">
      <c r="A28" s="63" t="s">
        <v>69</v>
      </c>
      <c r="B28" s="64" t="s">
        <v>54</v>
      </c>
      <c r="C28" s="65" t="s">
        <v>28</v>
      </c>
      <c r="D28" s="66">
        <v>1</v>
      </c>
      <c r="E28" s="66">
        <v>2</v>
      </c>
      <c r="F28" s="67">
        <v>710.6</v>
      </c>
      <c r="G28" s="66">
        <v>2</v>
      </c>
      <c r="H28" s="68">
        <f t="shared" si="0"/>
        <v>1421.2</v>
      </c>
    </row>
    <row r="29" spans="1:8">
      <c r="A29" s="6"/>
      <c r="B29" s="6"/>
      <c r="C29" s="7"/>
      <c r="D29" s="8"/>
      <c r="E29" s="8"/>
      <c r="F29" s="15"/>
      <c r="G29" s="8"/>
      <c r="H29" s="15"/>
    </row>
    <row r="30" spans="1:8">
      <c r="A30" s="6"/>
      <c r="B30" s="6"/>
      <c r="C30" s="7"/>
      <c r="D30" s="8"/>
      <c r="E30" s="8"/>
      <c r="F30" s="15"/>
      <c r="G30" s="8"/>
      <c r="H30" s="15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E3DF3-1B30-4447-A984-7221677DA255}">
  <dimension ref="A1:H10"/>
  <sheetViews>
    <sheetView zoomScaleNormal="100" workbookViewId="0"/>
  </sheetViews>
  <sheetFormatPr defaultRowHeight="15"/>
  <cols>
    <col min="1" max="1" width="35.7109375" style="2" customWidth="1"/>
    <col min="2" max="2" width="32.140625" style="2" customWidth="1"/>
    <col min="3" max="4" width="15.7109375" style="2" customWidth="1"/>
    <col min="5" max="5" width="15.7109375" style="20" customWidth="1"/>
    <col min="6" max="6" width="17.7109375" style="2" customWidth="1"/>
    <col min="7" max="7" width="15.7109375" style="20" customWidth="1"/>
    <col min="8" max="8" width="17.7109375" style="9" customWidth="1"/>
    <col min="9" max="16384" width="9.140625" style="2"/>
  </cols>
  <sheetData>
    <row r="1" spans="1:8" ht="15.75">
      <c r="A1" s="5" t="s">
        <v>104</v>
      </c>
      <c r="B1" s="5" t="s">
        <v>1</v>
      </c>
      <c r="C1" s="5" t="s">
        <v>134</v>
      </c>
      <c r="D1" s="5" t="s">
        <v>3</v>
      </c>
      <c r="E1" s="5" t="s">
        <v>4</v>
      </c>
      <c r="F1" s="12" t="s">
        <v>135</v>
      </c>
      <c r="G1" s="5" t="s">
        <v>136</v>
      </c>
      <c r="H1" s="12" t="s">
        <v>137</v>
      </c>
    </row>
    <row r="2" spans="1:8" ht="30">
      <c r="A2" s="81" t="s">
        <v>138</v>
      </c>
      <c r="B2" s="39" t="s">
        <v>89</v>
      </c>
      <c r="C2" s="40" t="s">
        <v>28</v>
      </c>
      <c r="D2" s="40">
        <v>50</v>
      </c>
      <c r="E2" s="83">
        <v>50</v>
      </c>
      <c r="F2" s="85">
        <v>166.6</v>
      </c>
      <c r="G2" s="83">
        <v>24</v>
      </c>
      <c r="H2" s="41">
        <v>3998.3999999999996</v>
      </c>
    </row>
    <row r="3" spans="1:8">
      <c r="A3" s="82" t="s">
        <v>91</v>
      </c>
      <c r="B3" s="7" t="s">
        <v>89</v>
      </c>
      <c r="C3" s="8" t="s">
        <v>18</v>
      </c>
      <c r="D3" s="8">
        <v>50</v>
      </c>
      <c r="E3" s="87">
        <v>50</v>
      </c>
      <c r="F3" s="86">
        <v>118.575</v>
      </c>
      <c r="G3" s="87">
        <v>24</v>
      </c>
      <c r="H3" s="15">
        <v>2845.8</v>
      </c>
    </row>
    <row r="4" spans="1:8">
      <c r="A4" s="81" t="s">
        <v>92</v>
      </c>
      <c r="B4" s="39" t="s">
        <v>89</v>
      </c>
      <c r="C4" s="40" t="s">
        <v>18</v>
      </c>
      <c r="D4" s="40">
        <v>75</v>
      </c>
      <c r="E4" s="83">
        <v>50</v>
      </c>
      <c r="F4" s="85">
        <v>176.79999999999998</v>
      </c>
      <c r="G4" s="83">
        <v>16</v>
      </c>
      <c r="H4" s="41">
        <v>2828.7999999999997</v>
      </c>
    </row>
    <row r="5" spans="1:8">
      <c r="A5" s="82" t="s">
        <v>94</v>
      </c>
      <c r="B5" s="7" t="s">
        <v>89</v>
      </c>
      <c r="C5" s="8" t="s">
        <v>18</v>
      </c>
      <c r="D5" s="8">
        <v>100</v>
      </c>
      <c r="E5" s="84">
        <v>50</v>
      </c>
      <c r="F5" s="86">
        <v>225.25</v>
      </c>
      <c r="G5" s="84">
        <v>12</v>
      </c>
      <c r="H5" s="15">
        <v>2703</v>
      </c>
    </row>
    <row r="6" spans="1:8" ht="30">
      <c r="A6" s="81" t="s">
        <v>139</v>
      </c>
      <c r="B6" s="39" t="s">
        <v>97</v>
      </c>
      <c r="C6" s="40">
        <v>70</v>
      </c>
      <c r="D6" s="40">
        <v>50</v>
      </c>
      <c r="E6" s="83">
        <v>50</v>
      </c>
      <c r="F6" s="85">
        <v>157.25</v>
      </c>
      <c r="G6" s="83">
        <v>24</v>
      </c>
      <c r="H6" s="41">
        <v>3774</v>
      </c>
    </row>
    <row r="7" spans="1:8" ht="30">
      <c r="A7" s="82" t="s">
        <v>140</v>
      </c>
      <c r="B7" s="7" t="s">
        <v>97</v>
      </c>
      <c r="C7" s="8">
        <v>70</v>
      </c>
      <c r="D7" s="8">
        <v>75</v>
      </c>
      <c r="E7" s="84">
        <v>50</v>
      </c>
      <c r="F7" s="86">
        <v>167.45</v>
      </c>
      <c r="G7" s="84">
        <v>16</v>
      </c>
      <c r="H7" s="15">
        <v>2679.2</v>
      </c>
    </row>
    <row r="8" spans="1:8" ht="30">
      <c r="A8" s="81" t="s">
        <v>99</v>
      </c>
      <c r="B8" s="39" t="s">
        <v>97</v>
      </c>
      <c r="C8" s="40">
        <v>70</v>
      </c>
      <c r="D8" s="40">
        <v>100</v>
      </c>
      <c r="E8" s="83">
        <v>50</v>
      </c>
      <c r="F8" s="85">
        <v>219.29999999999998</v>
      </c>
      <c r="G8" s="83">
        <v>12</v>
      </c>
      <c r="H8" s="41">
        <v>2631.6</v>
      </c>
    </row>
    <row r="9" spans="1:8">
      <c r="A9" s="82" t="s">
        <v>100</v>
      </c>
      <c r="B9" s="7" t="s">
        <v>101</v>
      </c>
      <c r="C9" s="7">
        <v>100</v>
      </c>
      <c r="D9" s="8">
        <v>1.2</v>
      </c>
      <c r="E9" s="8">
        <v>10</v>
      </c>
      <c r="F9" s="15"/>
      <c r="G9" s="8">
        <v>12</v>
      </c>
      <c r="H9" s="15">
        <v>1701</v>
      </c>
    </row>
    <row r="10" spans="1:8">
      <c r="A10" s="81" t="s">
        <v>103</v>
      </c>
      <c r="B10" s="39" t="s">
        <v>101</v>
      </c>
      <c r="C10" s="39">
        <v>50</v>
      </c>
      <c r="D10" s="40">
        <v>1.2</v>
      </c>
      <c r="E10" s="40">
        <v>10</v>
      </c>
      <c r="F10" s="41"/>
      <c r="G10" s="40">
        <v>12</v>
      </c>
      <c r="H10" s="41">
        <v>877.5</v>
      </c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66BA-51E1-4A8D-BFDB-26EE3311F825}">
  <dimension ref="A1:G5"/>
  <sheetViews>
    <sheetView workbookViewId="0"/>
  </sheetViews>
  <sheetFormatPr defaultRowHeight="15"/>
  <cols>
    <col min="1" max="1" width="22.7109375" customWidth="1"/>
    <col min="2" max="2" width="29.140625" customWidth="1"/>
    <col min="3" max="4" width="15.7109375" customWidth="1"/>
    <col min="5" max="5" width="17.7109375" customWidth="1"/>
    <col min="6" max="6" width="19.42578125" customWidth="1"/>
    <col min="7" max="7" width="17.7109375" customWidth="1"/>
  </cols>
  <sheetData>
    <row r="1" spans="1:7" ht="15.75">
      <c r="A1" s="5" t="s">
        <v>104</v>
      </c>
      <c r="B1" s="5" t="s">
        <v>1</v>
      </c>
      <c r="C1" s="5" t="s">
        <v>3</v>
      </c>
      <c r="D1" s="5" t="s">
        <v>4</v>
      </c>
      <c r="E1" s="12" t="s">
        <v>123</v>
      </c>
      <c r="F1" s="5" t="s">
        <v>141</v>
      </c>
      <c r="G1" s="12" t="s">
        <v>7</v>
      </c>
    </row>
    <row r="2" spans="1:7">
      <c r="A2" s="38" t="s">
        <v>142</v>
      </c>
      <c r="B2" s="38" t="s">
        <v>143</v>
      </c>
      <c r="C2" s="40">
        <v>1.6</v>
      </c>
      <c r="D2" s="40">
        <v>2</v>
      </c>
      <c r="E2" s="85">
        <v>15.235714285714288</v>
      </c>
      <c r="F2" s="40">
        <v>70</v>
      </c>
      <c r="G2" s="41">
        <f>Таблица72[[#This Row],[Цена за м2]]*Таблица72[[#This Row],[Кол-во м2 в рул.]]</f>
        <v>1066.5000000000002</v>
      </c>
    </row>
    <row r="3" spans="1:7">
      <c r="A3" s="6" t="s">
        <v>144</v>
      </c>
      <c r="B3" s="6" t="s">
        <v>145</v>
      </c>
      <c r="C3" s="8">
        <v>1.6</v>
      </c>
      <c r="D3" s="8">
        <v>2</v>
      </c>
      <c r="E3" s="86">
        <v>10.02857142857143</v>
      </c>
      <c r="F3" s="8">
        <v>70</v>
      </c>
      <c r="G3" s="13">
        <f>Таблица72[[#This Row],[Цена за м2]]*Таблица72[[#This Row],[Кол-во м2 в рул.]]</f>
        <v>702.00000000000011</v>
      </c>
    </row>
    <row r="4" spans="1:7">
      <c r="A4" s="38" t="s">
        <v>146</v>
      </c>
      <c r="B4" s="38" t="s">
        <v>147</v>
      </c>
      <c r="C4" s="40">
        <v>1.6</v>
      </c>
      <c r="D4" s="40">
        <v>2</v>
      </c>
      <c r="E4" s="85">
        <v>14.078571428571429</v>
      </c>
      <c r="F4" s="40">
        <v>70</v>
      </c>
      <c r="G4" s="41">
        <f>Таблица72[[#This Row],[Цена за м2]]*Таблица72[[#This Row],[Кол-во м2 в рул.]]</f>
        <v>985.5</v>
      </c>
    </row>
    <row r="5" spans="1:7">
      <c r="A5" s="6" t="s">
        <v>148</v>
      </c>
      <c r="B5" s="6" t="s">
        <v>149</v>
      </c>
      <c r="C5" s="8">
        <v>1.5</v>
      </c>
      <c r="D5" s="8">
        <v>2</v>
      </c>
      <c r="E5" s="86">
        <v>17.357142857142858</v>
      </c>
      <c r="F5" s="8">
        <v>70</v>
      </c>
      <c r="G5" s="15">
        <f>Таблица72[[#This Row],[Цена за м2]]*Таблица72[[#This Row],[Кол-во м2 в рул.]]</f>
        <v>1215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VA</cp:lastModifiedBy>
  <cp:revision/>
  <dcterms:created xsi:type="dcterms:W3CDTF">2019-03-31T19:34:58Z</dcterms:created>
  <dcterms:modified xsi:type="dcterms:W3CDTF">2019-07-08T09:43:17Z</dcterms:modified>
  <cp:category/>
  <cp:contentStatus/>
</cp:coreProperties>
</file>