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820" windowHeight="7725" activeTab="1"/>
  </bookViews>
  <sheets>
    <sheet name="ПОЛЫ; ФАСАДЫ" sheetId="1" r:id="rId1"/>
    <sheet name="АКЗ" sheetId="2" r:id="rId2"/>
    <sheet name="Гидроизоляция" sheetId="3" r:id="rId3"/>
    <sheet name="дорожная разметка" sheetId="4" r:id="rId4"/>
    <sheet name="ОЗ" sheetId="5" r:id="rId5"/>
    <sheet name="ППУ" sheetId="6" r:id="rId6"/>
    <sheet name="ТОППИНГИ" sheetId="7" r:id="rId7"/>
    <sheet name="РЕМОНТ" sheetId="8" r:id="rId8"/>
    <sheet name="ДОБАВКИ В БЕТОН" sheetId="9" r:id="rId9"/>
    <sheet name="ГИДРОИЗОЛЯЦИЯ (2)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<sst xmlns="http://schemas.openxmlformats.org/spreadsheetml/2006/main" count="681" uniqueCount="489">
  <si>
    <t>Наименование</t>
  </si>
  <si>
    <t>ПРАЙС - ЛИСТ на напольные полимерные покрытия UNIVERSUM</t>
  </si>
  <si>
    <t>Материал</t>
  </si>
  <si>
    <t>Описание продукта</t>
  </si>
  <si>
    <t>Плотность, кг/л</t>
  </si>
  <si>
    <t>Расход, кг/м2</t>
  </si>
  <si>
    <t>Фасовка, кг</t>
  </si>
  <si>
    <t xml:space="preserve"> Цена, руб./кг</t>
  </si>
  <si>
    <t>Цена* (евро/кг)</t>
  </si>
  <si>
    <t>Пропитки</t>
  </si>
  <si>
    <t>(Обеспыливание и упрочнение бетонных оснований)</t>
  </si>
  <si>
    <t>Пропитка А 01</t>
  </si>
  <si>
    <r>
      <t xml:space="preserve">Акриловая однокомпонентная пропитка.            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упрочнения и герметизации верхнего слоя бетона, камня и кирпича. Препятствует образованию высолов и защищает от атмосферных воздействий.</t>
    </r>
  </si>
  <si>
    <t>0,3-0,5</t>
  </si>
  <si>
    <t xml:space="preserve">Пропитка А 02 Кюринг </t>
  </si>
  <si>
    <r>
      <t xml:space="preserve">Нефтеполимерная однокомпонентная пропитка.                                                                                   </t>
    </r>
    <r>
      <rPr>
        <b/>
        <sz val="8"/>
        <rFont val="Century Gothic"/>
        <family val="2"/>
      </rPr>
      <t>Назначение:</t>
    </r>
    <r>
      <rPr>
        <sz val="8"/>
        <rFont val="Century Gothic"/>
        <family val="2"/>
      </rPr>
      <t xml:space="preserve"> средство по уходу за бетоном и топингом, образует водонепроницаемую пленку, препятствует испарению влаги из бетона. Повышает износостойкость покрытия.</t>
    </r>
  </si>
  <si>
    <t>0,08-0,12</t>
  </si>
  <si>
    <t>Пропитка Н Uniformula</t>
  </si>
  <si>
    <r>
      <t xml:space="preserve">Упрочняющая и обеспыливающая пропитка.                                                                                                </t>
    </r>
    <r>
      <rPr>
        <b/>
        <sz val="8"/>
        <rFont val="Century Gothic"/>
        <family val="2"/>
      </rPr>
      <t>Назначение</t>
    </r>
    <r>
      <rPr>
        <sz val="8"/>
        <rFont val="Century Gothic"/>
        <family val="2"/>
      </rPr>
      <t>: для устройства экономичных и беспыльных полов, применятся для свежеуложенного и сухого бетона. Обеспыливает и повышает марку бетона.</t>
    </r>
  </si>
  <si>
    <t>0,4-0,6</t>
  </si>
  <si>
    <t xml:space="preserve">Пропитка П 01 </t>
  </si>
  <si>
    <r>
      <t xml:space="preserve">Полиуретановая однокомпонентная пропитка.      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повышения износостойкости и поверхностной твердости бетонного пола и стяжек. Создает влагонепроницаемый слой.</t>
    </r>
  </si>
  <si>
    <t>0,4-0,8</t>
  </si>
  <si>
    <t>Пропитка П 02 УФ</t>
  </si>
  <si>
    <r>
      <t xml:space="preserve">Акрил-уретановая двухкомпонентная пропитка.  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 для упрочнения цементных плит, натурального камня, магнезиальных бетонов и ЖБИ. Обладает высокой свето- и атмосферостойкостью.</t>
    </r>
  </si>
  <si>
    <t>Пропитка Э 01</t>
  </si>
  <si>
    <r>
      <t xml:space="preserve">Эпоксидная двухкомпонентная  пропитка.                                                                                                     </t>
    </r>
    <r>
      <rPr>
        <b/>
        <sz val="8"/>
        <rFont val="Century Gothic"/>
        <family val="2"/>
      </rPr>
      <t>Назначение:</t>
    </r>
    <r>
      <rPr>
        <sz val="8"/>
        <rFont val="Century Gothic"/>
        <family val="2"/>
      </rPr>
      <t xml:space="preserve"> для глубокого упрочнения верхнего слоя минеральных оснований, повышения износо-, влаго- и химстойкости пола, создания адгезионного слоя с финишным покрытием.</t>
    </r>
  </si>
  <si>
    <t xml:space="preserve">Грунтовки </t>
  </si>
  <si>
    <t>(Упрочнение и защита бетонных оснований)</t>
  </si>
  <si>
    <t>на 1мм слоя</t>
  </si>
  <si>
    <t xml:space="preserve">Грунтовка П 01 </t>
  </si>
  <si>
    <r>
      <t xml:space="preserve">Полиуретановая однокомпонентная  грунтовка.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 для упрочнения минеральных оснований и повышения износостойкости. </t>
    </r>
  </si>
  <si>
    <t>0.3-0.8</t>
  </si>
  <si>
    <t>Грунтовка П 02 АС черная</t>
  </si>
  <si>
    <r>
      <t xml:space="preserve">Полиуретановая однокомпонентная токопроводящая грунтовка.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отвода статического электричества при устройстве </t>
    </r>
    <r>
      <rPr>
        <b/>
        <sz val="8"/>
        <color indexed="8"/>
        <rFont val="Century Gothic"/>
        <family val="2"/>
      </rPr>
      <t>антистатических</t>
    </r>
    <r>
      <rPr>
        <sz val="8"/>
        <color indexed="8"/>
        <rFont val="Century Gothic"/>
        <family val="2"/>
      </rPr>
      <t xml:space="preserve"> полов.</t>
    </r>
  </si>
  <si>
    <t>0,1-0,15</t>
  </si>
  <si>
    <t>Грунтовка Э 01 Аква</t>
  </si>
  <si>
    <r>
      <t xml:space="preserve">Эпоксидная двухкомпонентная грунтовка на водной основе.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грунтования </t>
    </r>
    <r>
      <rPr>
        <b/>
        <sz val="8"/>
        <color indexed="8"/>
        <rFont val="Century Gothic"/>
        <family val="2"/>
      </rPr>
      <t>свежеуложенных и влажных</t>
    </r>
    <r>
      <rPr>
        <sz val="8"/>
        <color indexed="8"/>
        <rFont val="Century Gothic"/>
        <family val="2"/>
      </rPr>
      <t xml:space="preserve"> оснований.</t>
    </r>
  </si>
  <si>
    <t>0.3-0.6</t>
  </si>
  <si>
    <t>Грунтовка Э 02</t>
  </si>
  <si>
    <r>
      <t xml:space="preserve">Эпоксидная двухкомпонентная грунтовка.                 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грунтования, выравнивания и ремонта бетонных оснований.</t>
    </r>
  </si>
  <si>
    <t xml:space="preserve">Грунтовка Э 03 </t>
  </si>
  <si>
    <r>
      <t xml:space="preserve">Эпоксидная двухкомпонентная грунтовка.                                  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 xml:space="preserve">для грунтования, ремонта и выравнивания бетонных оснований; используется при </t>
    </r>
    <r>
      <rPr>
        <b/>
        <sz val="8"/>
        <color indexed="8"/>
        <rFont val="Century Gothic"/>
        <family val="2"/>
      </rPr>
      <t>пониженных температурах и повышенной влажности</t>
    </r>
    <r>
      <rPr>
        <sz val="8"/>
        <color indexed="8"/>
        <rFont val="Century Gothic"/>
        <family val="2"/>
      </rPr>
      <t xml:space="preserve"> основания</t>
    </r>
  </si>
  <si>
    <t>Грунтовка Э 04 Эконом</t>
  </si>
  <si>
    <r>
      <t xml:space="preserve">Эпоксидная двухкомпонентная </t>
    </r>
    <r>
      <rPr>
        <b/>
        <sz val="8"/>
        <color indexed="8"/>
        <rFont val="Century Gothic"/>
        <family val="2"/>
      </rPr>
      <t>экономичная</t>
    </r>
    <r>
      <rPr>
        <sz val="8"/>
        <color indexed="8"/>
        <rFont val="Century Gothic"/>
        <family val="2"/>
      </rPr>
      <t xml:space="preserve"> грунтовка.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 xml:space="preserve">для грунтования и выравнивания </t>
    </r>
    <r>
      <rPr>
        <b/>
        <sz val="8"/>
        <color indexed="8"/>
        <rFont val="Century Gothic"/>
        <family val="2"/>
      </rPr>
      <t>сухого</t>
    </r>
    <r>
      <rPr>
        <sz val="8"/>
        <color indexed="8"/>
        <rFont val="Century Gothic"/>
        <family val="2"/>
      </rPr>
      <t xml:space="preserve"> бетонного основания.  </t>
    </r>
  </si>
  <si>
    <t>0,4-0,7</t>
  </si>
  <si>
    <t>Грунтовка Э 05 Эконом</t>
  </si>
  <si>
    <r>
      <t xml:space="preserve">Эпоксидная двухкомпонентная </t>
    </r>
    <r>
      <rPr>
        <b/>
        <sz val="8"/>
        <color indexed="8"/>
        <rFont val="Century Gothic"/>
        <family val="2"/>
      </rPr>
      <t>экономичная</t>
    </r>
    <r>
      <rPr>
        <sz val="8"/>
        <color indexed="8"/>
        <rFont val="Century Gothic"/>
        <family val="2"/>
      </rPr>
      <t xml:space="preserve"> грунтовка.                                                                          </t>
    </r>
    <r>
      <rPr>
        <b/>
        <sz val="8"/>
        <color indexed="8"/>
        <rFont val="Century Gothic"/>
        <family val="2"/>
      </rPr>
      <t>Назначение</t>
    </r>
    <r>
      <rPr>
        <sz val="8"/>
        <color indexed="8"/>
        <rFont val="Century Gothic"/>
        <family val="2"/>
      </rPr>
      <t>: для грунтования и выравнивания</t>
    </r>
    <r>
      <rPr>
        <b/>
        <sz val="8"/>
        <color indexed="8"/>
        <rFont val="Century Gothic"/>
        <family val="2"/>
      </rPr>
      <t xml:space="preserve"> влажного</t>
    </r>
    <r>
      <rPr>
        <sz val="8"/>
        <color indexed="8"/>
        <rFont val="Century Gothic"/>
        <family val="2"/>
      </rPr>
      <t xml:space="preserve"> бетонного основания. </t>
    </r>
  </si>
  <si>
    <t>Грунтовка Э 06</t>
  </si>
  <si>
    <t>Эпоксидная двухкомпонентная грунтовка. Назначение: для бетонных полов, цементно-песчаной стяжки, камня; применяется для грунтования с одновременным выравниванием оснований.</t>
  </si>
  <si>
    <r>
      <t xml:space="preserve">Эпоксидная двухкомпонентная грунтовка </t>
    </r>
    <r>
      <rPr>
        <b/>
        <sz val="8"/>
        <color indexed="8"/>
        <rFont val="Century Gothic"/>
        <family val="2"/>
      </rPr>
      <t>быстрой полимеризации</t>
    </r>
    <r>
      <rPr>
        <sz val="8"/>
        <color indexed="8"/>
        <rFont val="Century Gothic"/>
        <family val="2"/>
      </rPr>
      <t xml:space="preserve">.                                             </t>
    </r>
    <r>
      <rPr>
        <b/>
        <sz val="8"/>
        <color indexed="8"/>
        <rFont val="Century Gothic"/>
        <family val="2"/>
      </rPr>
      <t>Назначение</t>
    </r>
    <r>
      <rPr>
        <sz val="8"/>
        <color indexed="8"/>
        <rFont val="Century Gothic"/>
        <family val="2"/>
      </rPr>
      <t>: для грунтования и выравнивания сухого бетонного основания.</t>
    </r>
  </si>
  <si>
    <t>Грунтовка Э 07 АС</t>
  </si>
  <si>
    <r>
      <t xml:space="preserve">Эпоксидная двухкомпонентная токопроводящая грунтовка.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отвода статического электричества при устройстве </t>
    </r>
    <r>
      <rPr>
        <b/>
        <sz val="8"/>
        <color indexed="8"/>
        <rFont val="Century Gothic"/>
        <family val="2"/>
      </rPr>
      <t>антистатических</t>
    </r>
    <r>
      <rPr>
        <sz val="8"/>
        <color indexed="8"/>
        <rFont val="Century Gothic"/>
        <family val="2"/>
      </rPr>
      <t xml:space="preserve"> полов.</t>
    </r>
  </si>
  <si>
    <t>Покрытия защитные</t>
  </si>
  <si>
    <t xml:space="preserve">    (краски, толщина покрытия  менее 1 мм) </t>
  </si>
  <si>
    <t>Покрытие П 01 Глянец</t>
  </si>
  <si>
    <r>
      <t xml:space="preserve">Полиуретановое однокомпонентное </t>
    </r>
    <r>
      <rPr>
        <b/>
        <sz val="8"/>
        <rFont val="Century Gothic"/>
        <family val="2"/>
      </rPr>
      <t>глянцевое</t>
    </r>
    <r>
      <rPr>
        <sz val="8"/>
        <rFont val="Century Gothic"/>
        <family val="2"/>
      </rPr>
      <t xml:space="preserve"> покрытие.                                                                     </t>
    </r>
    <r>
      <rPr>
        <b/>
        <sz val="8"/>
        <rFont val="Century Gothic"/>
        <family val="2"/>
      </rPr>
      <t xml:space="preserve">Назначение: </t>
    </r>
    <r>
      <rPr>
        <sz val="8"/>
        <rFont val="Century Gothic"/>
        <family val="2"/>
      </rPr>
      <t xml:space="preserve">для защитного окрашивания бетонных полов и стен. Обладает отличными эстетическими свойствами и повышенной укрывистостью. </t>
    </r>
  </si>
  <si>
    <t>0,15-0,3</t>
  </si>
  <si>
    <t>Покрытие П 02 Мат</t>
  </si>
  <si>
    <r>
      <t xml:space="preserve">Полиуретановое однокомпонентное </t>
    </r>
    <r>
      <rPr>
        <b/>
        <sz val="8"/>
        <color indexed="8"/>
        <rFont val="Century Gothic"/>
        <family val="2"/>
      </rPr>
      <t>матовое</t>
    </r>
    <r>
      <rPr>
        <sz val="8"/>
        <color indexed="8"/>
        <rFont val="Century Gothic"/>
        <family val="2"/>
      </rPr>
      <t xml:space="preserve"> покрытие.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защитного окрашивания бетонных полов и стен. Создает э</t>
    </r>
    <r>
      <rPr>
        <b/>
        <sz val="8"/>
        <color indexed="8"/>
        <rFont val="Century Gothic"/>
        <family val="2"/>
      </rPr>
      <t>ффект монолитного идеально-ровного основания.</t>
    </r>
  </si>
  <si>
    <t>Покрытие Э 01 Аква</t>
  </si>
  <si>
    <r>
      <t xml:space="preserve">Эпоксидное двухкомпонентное матовое паропроницаемое покрытие на водной основе.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тонкослойных покрытий пола и стен внутри помещений, для нанесения по </t>
    </r>
    <r>
      <rPr>
        <b/>
        <sz val="8"/>
        <color indexed="8"/>
        <rFont val="Century Gothic"/>
        <family val="2"/>
      </rPr>
      <t>влажному бетону.</t>
    </r>
    <r>
      <rPr>
        <sz val="8"/>
        <color indexed="8"/>
        <rFont val="Century Gothic"/>
        <family val="2"/>
      </rPr>
      <t xml:space="preserve"> </t>
    </r>
  </si>
  <si>
    <t>Покрытие Э 02</t>
  </si>
  <si>
    <r>
      <t xml:space="preserve">Эпоксидное двухкомпонентное покрытие.               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тонкослойных покрытий пола и стен внутри помещений.</t>
    </r>
  </si>
  <si>
    <t>Покрытие Э 03 АС</t>
  </si>
  <si>
    <r>
      <t xml:space="preserve">Эпоксидное двухкомпонентное токопроводящее глянцевое покрытие.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</t>
    </r>
    <r>
      <rPr>
        <b/>
        <sz val="8"/>
        <color indexed="8"/>
        <rFont val="Century Gothic"/>
        <family val="2"/>
      </rPr>
      <t>антистатических</t>
    </r>
    <r>
      <rPr>
        <sz val="8"/>
        <color indexed="8"/>
        <rFont val="Century Gothic"/>
        <family val="2"/>
      </rPr>
      <t xml:space="preserve"> тонкослойных покрытий пола и стен внутри помещений.</t>
    </r>
  </si>
  <si>
    <t xml:space="preserve">Покрытия толстослойные         </t>
  </si>
  <si>
    <t>( наливные полы, толщина покрытия  более 1 мм)</t>
  </si>
  <si>
    <t>Компаунд П 01 Стандарт</t>
  </si>
  <si>
    <r>
      <t xml:space="preserve">Полиуретановая двухкомпонентная композиция.             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>для устройства монолитных покрытий пола</t>
    </r>
    <r>
      <rPr>
        <b/>
        <sz val="8"/>
        <color indexed="8"/>
        <rFont val="Century Gothic"/>
        <family val="2"/>
      </rPr>
      <t xml:space="preserve">. </t>
    </r>
    <r>
      <rPr>
        <sz val="8"/>
        <color indexed="8"/>
        <rFont val="Century Gothic"/>
        <family val="2"/>
      </rPr>
      <t xml:space="preserve"> Обладает</t>
    </r>
    <r>
      <rPr>
        <b/>
        <sz val="8"/>
        <color indexed="8"/>
        <rFont val="Century Gothic"/>
        <family val="2"/>
      </rPr>
      <t xml:space="preserve"> эластичностью и химстойкостью.</t>
    </r>
  </si>
  <si>
    <t>1,6/ 1 мм</t>
  </si>
  <si>
    <t>Компаунд П 02 Эласт</t>
  </si>
  <si>
    <r>
      <t xml:space="preserve">Полиуретановая двухкомпонентная композиция.    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монолитных покрытий пола с</t>
    </r>
    <r>
      <rPr>
        <b/>
        <sz val="8"/>
        <color indexed="8"/>
        <rFont val="Century Gothic"/>
        <family val="2"/>
      </rPr>
      <t xml:space="preserve"> повышенной эластичностью</t>
    </r>
    <r>
      <rPr>
        <sz val="8"/>
        <color indexed="8"/>
        <rFont val="Century Gothic"/>
        <family val="2"/>
      </rPr>
      <t xml:space="preserve">.  </t>
    </r>
  </si>
  <si>
    <t>Компаунд П 03 Хард</t>
  </si>
  <si>
    <r>
      <t xml:space="preserve">Полиуретановая двухкомпонентная композиция.                 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 xml:space="preserve">для устройства монолитных покрытий пола с </t>
    </r>
    <r>
      <rPr>
        <b/>
        <sz val="8"/>
        <color indexed="8"/>
        <rFont val="Century Gothic"/>
        <family val="2"/>
      </rPr>
      <t>повышенной износостойкостью</t>
    </r>
    <r>
      <rPr>
        <sz val="8"/>
        <color indexed="8"/>
        <rFont val="Century Gothic"/>
        <family val="2"/>
      </rPr>
      <t xml:space="preserve">.   </t>
    </r>
  </si>
  <si>
    <t xml:space="preserve">Компаунд П 04 АС </t>
  </si>
  <si>
    <r>
      <t xml:space="preserve">Полиуретановая двухкомпонентная композиция.                 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 </t>
    </r>
    <r>
      <rPr>
        <sz val="8"/>
        <color indexed="8"/>
        <rFont val="Century Gothic"/>
        <family val="2"/>
      </rPr>
      <t xml:space="preserve">для устройства монолитных </t>
    </r>
    <r>
      <rPr>
        <b/>
        <sz val="8"/>
        <color indexed="8"/>
        <rFont val="Century Gothic"/>
        <family val="2"/>
      </rPr>
      <t>антистатических</t>
    </r>
    <r>
      <rPr>
        <sz val="8"/>
        <color indexed="8"/>
        <rFont val="Century Gothic"/>
        <family val="2"/>
      </rPr>
      <t xml:space="preserve"> покрытий пола.  </t>
    </r>
  </si>
  <si>
    <t>Компаунд П 05 ДЕЗ</t>
  </si>
  <si>
    <r>
      <t xml:space="preserve">Полиуретановая двухкомпонентная композиция.                  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 xml:space="preserve">для устройства монолитных </t>
    </r>
    <r>
      <rPr>
        <b/>
        <sz val="8"/>
        <color indexed="8"/>
        <rFont val="Century Gothic"/>
        <family val="2"/>
      </rPr>
      <t>дезактивируемых</t>
    </r>
    <r>
      <rPr>
        <sz val="8"/>
        <color indexed="8"/>
        <rFont val="Century Gothic"/>
        <family val="2"/>
      </rPr>
      <t xml:space="preserve"> покрытий пола на объектах атомной промышленности и энергетики.  </t>
    </r>
  </si>
  <si>
    <t>Компаунд П 06 Спорт</t>
  </si>
  <si>
    <r>
      <t xml:space="preserve">Полиуретановая двухкомпонентная композиция.                   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 xml:space="preserve">для устройства монолитных </t>
    </r>
    <r>
      <rPr>
        <b/>
        <sz val="8"/>
        <color indexed="8"/>
        <rFont val="Century Gothic"/>
        <family val="2"/>
      </rPr>
      <t>спортивных</t>
    </r>
    <r>
      <rPr>
        <sz val="8"/>
        <color indexed="8"/>
        <rFont val="Century Gothic"/>
        <family val="2"/>
      </rPr>
      <t xml:space="preserve"> покрытий. </t>
    </r>
  </si>
  <si>
    <t>1,7/ 1 мм</t>
  </si>
  <si>
    <t>Компаунд П 07 Рапид</t>
  </si>
  <si>
    <r>
      <t xml:space="preserve">Полиуретан-цементная трехкомпонентная композиция толщиной 4-6 мм.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монолитного покрытия пола при тяжелых условиях эксплуатации. Устойчива к обработке паром под давлением.</t>
    </r>
  </si>
  <si>
    <t>1,9/ 1 мм</t>
  </si>
  <si>
    <t>Компаунд П 08 Терраццо</t>
  </si>
  <si>
    <r>
      <t xml:space="preserve">Полиуретан-цементная трехкомпонентная композиция толщиной 6-8 мм.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высоконаполненного покрытия пола при тяжелых условиях эксплуатации.</t>
    </r>
  </si>
  <si>
    <t>2,0/ 1 мм</t>
  </si>
  <si>
    <t>Компаунд П 09 База</t>
  </si>
  <si>
    <r>
      <t xml:space="preserve">Полиуретановый двухкомпонентный  </t>
    </r>
    <r>
      <rPr>
        <b/>
        <sz val="8"/>
        <color indexed="8"/>
        <rFont val="Century Gothic"/>
        <family val="2"/>
      </rPr>
      <t>бесцветный</t>
    </r>
    <r>
      <rPr>
        <sz val="8"/>
        <color indexed="8"/>
        <rFont val="Century Gothic"/>
        <family val="2"/>
      </rPr>
      <t xml:space="preserve"> базовый состав.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выравнивания и создания высоконаполненных полов, возможно насыщение песком 3,0-3,5 кг. </t>
    </r>
  </si>
  <si>
    <t>Компаунд П 10 База</t>
  </si>
  <si>
    <r>
      <t xml:space="preserve">Полиуретановый двухкомпонентный  </t>
    </r>
    <r>
      <rPr>
        <b/>
        <sz val="8"/>
        <color indexed="8"/>
        <rFont val="Century Gothic"/>
        <family val="2"/>
      </rPr>
      <t>цветной</t>
    </r>
    <r>
      <rPr>
        <sz val="8"/>
        <color indexed="8"/>
        <rFont val="Century Gothic"/>
        <family val="2"/>
      </rPr>
      <t xml:space="preserve"> базовый состав.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выравнивания и создания высоконаполненных полов, возможно насыщение песком 3,0-3,5 кг. </t>
    </r>
  </si>
  <si>
    <t xml:space="preserve">                                Компаунд Э 01              </t>
  </si>
  <si>
    <r>
      <t xml:space="preserve">Эпоксидная двухкомпонентная композиция.        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</t>
    </r>
    <r>
      <rPr>
        <sz val="8"/>
        <color indexed="8"/>
        <rFont val="Century Gothic"/>
        <family val="2"/>
      </rPr>
      <t xml:space="preserve"> : для устройства монолитных покрытий пола. Обладает высокой</t>
    </r>
    <r>
      <rPr>
        <b/>
        <sz val="8"/>
        <color indexed="8"/>
        <rFont val="Century Gothic"/>
        <family val="2"/>
      </rPr>
      <t xml:space="preserve"> изностостойкостью и химстойкостью </t>
    </r>
  </si>
  <si>
    <t>Компаунд Э 02 Аква</t>
  </si>
  <si>
    <r>
      <t xml:space="preserve">Эпоксидная двухкомпонентная композиция на водной основе.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матовых монолитных покрытий пола по </t>
    </r>
    <r>
      <rPr>
        <b/>
        <sz val="8"/>
        <color indexed="8"/>
        <rFont val="Century Gothic"/>
        <family val="2"/>
      </rPr>
      <t xml:space="preserve">влажным </t>
    </r>
    <r>
      <rPr>
        <sz val="8"/>
        <color indexed="8"/>
        <rFont val="Century Gothic"/>
        <family val="2"/>
      </rPr>
      <t xml:space="preserve">основаниям.  </t>
    </r>
  </si>
  <si>
    <t xml:space="preserve">1,9/ 1 мм </t>
  </si>
  <si>
    <t>Компаунд Э 03 База</t>
  </si>
  <si>
    <t>Компаунд Э 04 База</t>
  </si>
  <si>
    <t>Компаунд Э 05 ДЕЗ</t>
  </si>
  <si>
    <r>
      <t xml:space="preserve">Эпоксидная двухкомпонентная композиция.         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монолитных </t>
    </r>
    <r>
      <rPr>
        <b/>
        <sz val="8"/>
        <color indexed="8"/>
        <rFont val="Century Gothic"/>
        <family val="2"/>
      </rPr>
      <t>дезактивируемых</t>
    </r>
    <r>
      <rPr>
        <sz val="8"/>
        <color indexed="8"/>
        <rFont val="Century Gothic"/>
        <family val="2"/>
      </rPr>
      <t xml:space="preserve"> покрытий пола на объектах атомной промышленности и энергетики.  </t>
    </r>
  </si>
  <si>
    <t>Компаунд Э 06</t>
  </si>
  <si>
    <r>
      <t xml:space="preserve">Эпоксидная двухкомпонентная композиция быстрой полимеризации.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монолитных покрытий пола. Обладает высокой износостойкостью и химстойкостью.</t>
    </r>
  </si>
  <si>
    <t>Компаунд Э 07 АС</t>
  </si>
  <si>
    <r>
      <t xml:space="preserve">Эпоксидная двухкомпонентная токопроводящая композиция.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 xml:space="preserve">для устройства монолитных </t>
    </r>
    <r>
      <rPr>
        <b/>
        <sz val="8"/>
        <color indexed="8"/>
        <rFont val="Century Gothic"/>
        <family val="2"/>
      </rPr>
      <t>антистатических</t>
    </r>
    <r>
      <rPr>
        <sz val="8"/>
        <color indexed="8"/>
        <rFont val="Century Gothic"/>
        <family val="2"/>
      </rPr>
      <t xml:space="preserve"> покрытий пола</t>
    </r>
    <r>
      <rPr>
        <b/>
        <sz val="8"/>
        <color indexed="8"/>
        <rFont val="Century Gothic"/>
        <family val="2"/>
      </rPr>
      <t xml:space="preserve">   </t>
    </r>
    <r>
      <rPr>
        <sz val="8"/>
        <color indexed="8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</si>
  <si>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Покрытия защитно-декоративные - лаки </t>
    </r>
    <r>
      <rPr>
        <b/>
        <sz val="11"/>
        <color indexed="8"/>
        <rFont val="Century Gothic"/>
        <family val="2"/>
      </rPr>
      <t xml:space="preserve">                                        </t>
    </r>
  </si>
  <si>
    <t>Лак П 01 Глянец</t>
  </si>
  <si>
    <r>
      <t xml:space="preserve">Полиуретановый двухкомпонентный профессиональный износостойкий </t>
    </r>
    <r>
      <rPr>
        <b/>
        <sz val="8"/>
        <color indexed="8"/>
        <rFont val="Century Gothic"/>
        <family val="2"/>
      </rPr>
      <t>глянцевый</t>
    </r>
    <r>
      <rPr>
        <sz val="8"/>
        <color indexed="8"/>
        <rFont val="Century Gothic"/>
        <family val="2"/>
      </rPr>
      <t xml:space="preserve"> защитный лак.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 xml:space="preserve">для финишной отделки монолитных полимерных покрытий пола. </t>
    </r>
  </si>
  <si>
    <t>Лак П 02 Мат</t>
  </si>
  <si>
    <r>
      <t xml:space="preserve">Полиуретановый двухкомпонентный профессиональный износостойкий </t>
    </r>
    <r>
      <rPr>
        <b/>
        <sz val="8"/>
        <color indexed="8"/>
        <rFont val="Century Gothic"/>
        <family val="2"/>
      </rPr>
      <t>матовый</t>
    </r>
    <r>
      <rPr>
        <sz val="8"/>
        <color indexed="8"/>
        <rFont val="Century Gothic"/>
        <family val="2"/>
      </rPr>
      <t xml:space="preserve"> защитный лак.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финишной отделки монолитных полимерных покрытий пола. Создает </t>
    </r>
    <r>
      <rPr>
        <b/>
        <sz val="8"/>
        <color indexed="8"/>
        <rFont val="Century Gothic"/>
        <family val="2"/>
      </rPr>
      <t>эффект монолитного идеально-ровного основания</t>
    </r>
    <r>
      <rPr>
        <sz val="8"/>
        <color indexed="8"/>
        <rFont val="Century Gothic"/>
        <family val="2"/>
      </rPr>
      <t>.</t>
    </r>
  </si>
  <si>
    <t>Лак П03 матовый водный</t>
  </si>
  <si>
    <r>
      <t xml:space="preserve">Лак профессиональный износостойкий матовый защитный лак.                                                       </t>
    </r>
    <r>
      <rPr>
        <b/>
        <sz val="8"/>
        <rFont val="Century Gothic"/>
        <family val="2"/>
      </rPr>
      <t>Назначение</t>
    </r>
    <r>
      <rPr>
        <sz val="8"/>
        <rFont val="Century Gothic"/>
        <family val="2"/>
      </rPr>
      <t>: для финишной отделки монолитных полимерных покрытий пола.</t>
    </r>
  </si>
  <si>
    <t>0,15-0,2</t>
  </si>
  <si>
    <t>Клея и связующие</t>
  </si>
  <si>
    <t>(клеевые составы для резиновой крошки, кварцевого песка и щебеночных наполнителей)</t>
  </si>
  <si>
    <t xml:space="preserve">Клей П 01 </t>
  </si>
  <si>
    <r>
      <t xml:space="preserve">Полиуретановое однокомпонентное </t>
    </r>
    <r>
      <rPr>
        <b/>
        <sz val="8"/>
        <color indexed="8"/>
        <rFont val="Century Gothic"/>
        <family val="2"/>
      </rPr>
      <t>эластичное</t>
    </r>
    <r>
      <rPr>
        <sz val="8"/>
        <color indexed="8"/>
        <rFont val="Century Gothic"/>
        <family val="2"/>
      </rPr>
      <t xml:space="preserve"> связующее.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спортивных покрытий на основе резиновых и каучуковых заполнителей.</t>
    </r>
  </si>
  <si>
    <t>Клей П 03 Балласт</t>
  </si>
  <si>
    <r>
      <t xml:space="preserve">Полиуретановое однокомпонентное связующее.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поверхностного и структурного укрепления щебеночного балласта из изверженных твердых горных пород на скоростных участках железных дорог.</t>
    </r>
  </si>
  <si>
    <t xml:space="preserve">Связующее Э 01 </t>
  </si>
  <si>
    <r>
      <t xml:space="preserve">Эпоксидное двухкомпонентное </t>
    </r>
    <r>
      <rPr>
        <b/>
        <sz val="8"/>
        <color indexed="8"/>
        <rFont val="Century Gothic"/>
        <family val="2"/>
      </rPr>
      <t>прозрачное</t>
    </r>
    <r>
      <rPr>
        <sz val="8"/>
        <color indexed="8"/>
        <rFont val="Century Gothic"/>
        <family val="2"/>
      </rPr>
      <t xml:space="preserve"> связующее.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устройства высоконаполненных покрытий пола на основе окрашенного кварцевого песка.</t>
    </r>
  </si>
  <si>
    <t>0,2-1,2/ 1 мм (если 3D, то +1 кг)</t>
  </si>
  <si>
    <t>Связующее Э 02 Колор</t>
  </si>
  <si>
    <r>
      <t>Эпоксидное двухкомпонентное</t>
    </r>
    <r>
      <rPr>
        <b/>
        <sz val="8"/>
        <color indexed="8"/>
        <rFont val="Century Gothic"/>
        <family val="2"/>
      </rPr>
      <t xml:space="preserve"> цветное </t>
    </r>
    <r>
      <rPr>
        <sz val="8"/>
        <color indexed="8"/>
        <rFont val="Century Gothic"/>
        <family val="2"/>
      </rPr>
      <t xml:space="preserve">связующее.             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>для устройства высоконаполненных покрытий пола на основе кварцевого песка.</t>
    </r>
  </si>
  <si>
    <t xml:space="preserve">0,2-1,2/ 1 мм </t>
  </si>
  <si>
    <t>Связующее  А 01 Base</t>
  </si>
  <si>
    <t>Водно-дисперсионная пропитка-связующее для ЦПС. Применяется с Uni Top 10.</t>
  </si>
  <si>
    <t>2 кг/20 кг сухой смеси</t>
  </si>
  <si>
    <t>Связующее Э 03</t>
  </si>
  <si>
    <r>
      <t xml:space="preserve">Эпоксидное двухкомпонентное связующее.  </t>
    </r>
    <r>
      <rPr>
        <b/>
        <sz val="8"/>
        <rFont val="Century Gothic"/>
        <family val="2"/>
      </rPr>
      <t xml:space="preserve">Назначение: </t>
    </r>
    <r>
      <rPr>
        <sz val="8"/>
        <rFont val="Century Gothic"/>
        <family val="2"/>
      </rPr>
      <t>для усиления строительных конструкций</t>
    </r>
  </si>
  <si>
    <t>0,3-0,8</t>
  </si>
  <si>
    <t>Связующее Э 04</t>
  </si>
  <si>
    <r>
      <t xml:space="preserve">Эпоксидное двухкомпонентное связующее.     </t>
    </r>
    <r>
      <rPr>
        <b/>
        <sz val="8"/>
        <rFont val="Century Gothic"/>
        <family val="2"/>
      </rPr>
      <t xml:space="preserve">Назначение: </t>
    </r>
    <r>
      <rPr>
        <sz val="8"/>
        <rFont val="Century Gothic"/>
        <family val="2"/>
      </rPr>
      <t>адгезив для шпонки ШД</t>
    </r>
  </si>
  <si>
    <t>0,5-0,8</t>
  </si>
  <si>
    <t>Связующие для метилметакрилатных покрытий</t>
  </si>
  <si>
    <t>Связующее ММА 01</t>
  </si>
  <si>
    <r>
      <t xml:space="preserve">Двухкомпонентный грунт на метилметакрилатной основе. 
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 xml:space="preserve">применяется  для грунтования </t>
    </r>
    <r>
      <rPr>
        <b/>
        <sz val="8"/>
        <color indexed="8"/>
        <rFont val="Century Gothic"/>
        <family val="2"/>
      </rPr>
      <t>сухого</t>
    </r>
    <r>
      <rPr>
        <sz val="8"/>
        <color indexed="8"/>
        <rFont val="Century Gothic"/>
        <family val="2"/>
      </rPr>
      <t xml:space="preserve"> бетонного основания под  метилметакрилатным покрытием.</t>
    </r>
  </si>
  <si>
    <t>0,3 - 0,35</t>
  </si>
  <si>
    <t>Связующее ММА 02</t>
  </si>
  <si>
    <r>
      <t xml:space="preserve">Двухкомпонентный грунт на метилметакрилатной основе.        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 xml:space="preserve">применяется  для грунтования </t>
    </r>
    <r>
      <rPr>
        <b/>
        <sz val="8"/>
        <color indexed="8"/>
        <rFont val="Century Gothic"/>
        <family val="2"/>
      </rPr>
      <t>влажного</t>
    </r>
    <r>
      <rPr>
        <sz val="8"/>
        <color indexed="8"/>
        <rFont val="Century Gothic"/>
        <family val="2"/>
      </rPr>
      <t xml:space="preserve"> бетонного основания  под
метилметакрилатным покрытием.</t>
    </r>
  </si>
  <si>
    <t>0,3 - 0,4</t>
  </si>
  <si>
    <t>Связующее ММА 03</t>
  </si>
  <si>
    <r>
      <t xml:space="preserve">Двухкомпонентное эластичное связующее вещество на метилметакрилатной основе.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 бетонных   полов,   подверженных   постоянному   воздействию </t>
    </r>
    <r>
      <rPr>
        <b/>
        <sz val="8"/>
        <color indexed="8"/>
        <rFont val="Century Gothic"/>
        <family val="2"/>
      </rPr>
      <t>высоких   температур и химическому воздействию.</t>
    </r>
    <r>
      <rPr>
        <sz val="8"/>
        <color indexed="8"/>
        <rFont val="Century Gothic"/>
        <family val="2"/>
      </rPr>
      <t xml:space="preserve"> </t>
    </r>
  </si>
  <si>
    <t>1/ 1 мм</t>
  </si>
  <si>
    <t>Связующее ММА 04</t>
  </si>
  <si>
    <r>
      <t xml:space="preserve">Двухкомпонентное </t>
    </r>
    <r>
      <rPr>
        <b/>
        <sz val="8"/>
        <color indexed="8"/>
        <rFont val="Century Gothic"/>
        <family val="2"/>
      </rPr>
      <t>эластичное</t>
    </r>
    <r>
      <rPr>
        <sz val="8"/>
        <color indexed="8"/>
        <rFont val="Century Gothic"/>
        <family val="2"/>
      </rPr>
      <t xml:space="preserve"> связующее вещество на метилметакрилатной основе.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бетонных полов, подверженных </t>
    </r>
    <r>
      <rPr>
        <b/>
        <sz val="8"/>
        <color indexed="8"/>
        <rFont val="Century Gothic"/>
        <family val="2"/>
      </rPr>
      <t xml:space="preserve">ударам, большим температурным перепадам   и   сильной   механической   нагрузке. </t>
    </r>
    <r>
      <rPr>
        <sz val="8"/>
        <color indexed="8"/>
        <rFont val="Century Gothic"/>
        <family val="2"/>
      </rPr>
      <t>Возможно применение с материалом Связующее ММА 05 (1:5)</t>
    </r>
  </si>
  <si>
    <t>Связующее ММА 05</t>
  </si>
  <si>
    <r>
      <t xml:space="preserve">Двухкомпонентное </t>
    </r>
    <r>
      <rPr>
        <b/>
        <sz val="8"/>
        <color indexed="8"/>
        <rFont val="Century Gothic"/>
        <family val="2"/>
      </rPr>
      <t>жесткое</t>
    </r>
    <r>
      <rPr>
        <sz val="8"/>
        <color indexed="8"/>
        <rFont val="Century Gothic"/>
        <family val="2"/>
      </rPr>
      <t xml:space="preserve"> связующее вещество на метилметакрилатной основе.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бетонных   полов,   подверженных   </t>
    </r>
    <r>
      <rPr>
        <b/>
        <sz val="8"/>
        <color indexed="8"/>
        <rFont val="Century Gothic"/>
        <family val="2"/>
      </rPr>
      <t>большим   механическим   и химическим   нагрузкам.</t>
    </r>
  </si>
  <si>
    <t>Связующее ММА 06</t>
  </si>
  <si>
    <r>
      <t xml:space="preserve">Двухкомпонентный  лак  на  метилметакрилатной  основе.   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 xml:space="preserve">используется в качестве лака для поверхности метилметакрилатных композиций. Особенно для гладких поверхностей. Улучшает </t>
    </r>
    <r>
      <rPr>
        <b/>
        <sz val="8"/>
        <color indexed="8"/>
        <rFont val="Century Gothic"/>
        <family val="2"/>
      </rPr>
      <t>внешний вид, очищаемость покрытия, запечатывает каркасные полы</t>
    </r>
    <r>
      <rPr>
        <sz val="8"/>
        <color indexed="8"/>
        <rFont val="Century Gothic"/>
        <family val="2"/>
      </rPr>
      <t xml:space="preserve"> с цветным кварцевым песком. </t>
    </r>
  </si>
  <si>
    <t>Отвердитель ММА</t>
  </si>
  <si>
    <r>
      <t xml:space="preserve">Инициатор полимеризации </t>
    </r>
    <r>
      <rPr>
        <b/>
        <sz val="8"/>
        <color indexed="8"/>
        <rFont val="Century Gothic"/>
        <family val="2"/>
      </rPr>
      <t>(отвердитель)</t>
    </r>
    <r>
      <rPr>
        <sz val="8"/>
        <color indexed="8"/>
        <rFont val="Century Gothic"/>
        <family val="2"/>
      </rPr>
      <t>. Применяется от 1 до 4%</t>
    </r>
  </si>
  <si>
    <t>Разбавитель ММА</t>
  </si>
  <si>
    <t>Средство для   уменьшения   вязкости   и   удлинения   времени   использования метилметакрилатных покрытий.</t>
  </si>
  <si>
    <t xml:space="preserve">                 - новый продукт</t>
  </si>
  <si>
    <t>*Цены указаны для стандартных цветов по Карте цветов Universum</t>
  </si>
  <si>
    <t>**При курсе евро более 42 рублей оплата производится в рублях по курсу ЦБ РФ на день оплаты</t>
  </si>
  <si>
    <t>***За дополнительной информацией обращайтесь к менеджерам компании</t>
  </si>
  <si>
    <r>
      <t xml:space="preserve"> </t>
    </r>
    <r>
      <rPr>
        <b/>
        <sz val="10"/>
        <rFont val="Century Gothic"/>
        <family val="2"/>
      </rPr>
      <t>Цена, руб./кг с НДС</t>
    </r>
  </si>
  <si>
    <r>
      <t xml:space="preserve"> </t>
    </r>
    <r>
      <rPr>
        <b/>
        <sz val="10"/>
        <rFont val="Century Gothic"/>
        <family val="2"/>
      </rPr>
      <t xml:space="preserve">Стоимость     комлекта с учетом фасовки, руб </t>
    </r>
  </si>
  <si>
    <r>
      <t xml:space="preserve">         </t>
    </r>
    <r>
      <rPr>
        <b/>
        <sz val="12"/>
        <color indexed="8"/>
        <rFont val="Century Gothic"/>
        <family val="2"/>
      </rPr>
      <t xml:space="preserve"> Грунтовки  (защита подготовленных металлических поверхностей от коррозии)</t>
    </r>
  </si>
  <si>
    <t xml:space="preserve">Грунтовка Финиш А10 </t>
  </si>
  <si>
    <t>17</t>
  </si>
  <si>
    <t xml:space="preserve">Грунтовка  ЭП 0130 Shopraimer  </t>
  </si>
  <si>
    <r>
      <t xml:space="preserve"> </t>
    </r>
    <r>
      <rPr>
        <b/>
        <sz val="12"/>
        <color indexed="8"/>
        <rFont val="Century Gothic"/>
        <family val="2"/>
      </rPr>
      <t>Грунт-эмали (защита подготовленных металлических поверхностей  от коррозии и воздействия внешних агрессивных сред, УФ-излучений)</t>
    </r>
  </si>
  <si>
    <t>Грунт-эмаль Финиш А 11</t>
  </si>
  <si>
    <t>0,13-0,17</t>
  </si>
  <si>
    <t xml:space="preserve">Покрытия финишные  (защита предварительно загрунтованных (окрашенных)  металлических поверхностей от воздействия внешних агрессивных сред, УФ-излучений, повышения химстойкости покрытия)                                                                      </t>
  </si>
  <si>
    <t>Эмаль Финиш А12</t>
  </si>
  <si>
    <t>0,17-0,25</t>
  </si>
  <si>
    <t>Наименование материалов</t>
  </si>
  <si>
    <t xml:space="preserve">Описание материала </t>
  </si>
  <si>
    <t>Расход, кг/м²</t>
  </si>
  <si>
    <t>Упаковка , кг</t>
  </si>
  <si>
    <t xml:space="preserve"> Цена, руб./кг с НДС</t>
  </si>
  <si>
    <t xml:space="preserve"> Стоимость     комлекта с учетом фасовки, руб </t>
  </si>
  <si>
    <t>Напыляемая полимерная гидроизоляция</t>
  </si>
  <si>
    <t>Polimast 01</t>
  </si>
  <si>
    <r>
      <t xml:space="preserve">Однокомпонентный полиуретановый состав </t>
    </r>
    <r>
      <rPr>
        <b/>
        <sz val="9"/>
        <rFont val="Century Gothic"/>
        <family val="2"/>
      </rPr>
      <t>мастичного типа</t>
    </r>
    <r>
      <rPr>
        <sz val="9"/>
        <rFont val="Century Gothic"/>
        <family val="2"/>
      </rPr>
      <t xml:space="preserve"> на основе полиуретановых смол для гидроизоляции строительных конструкций и устройства бесшовных кровельных покрытий.</t>
    </r>
  </si>
  <si>
    <t>1,3 кг при толщине слоя 1 мм</t>
  </si>
  <si>
    <t>Напыляемые покрытия на основе полимочевины</t>
  </si>
  <si>
    <t>Poliprom 01</t>
  </si>
  <si>
    <r>
      <t>Эластичная</t>
    </r>
    <r>
      <rPr>
        <sz val="9"/>
        <rFont val="Century Gothic"/>
        <family val="2"/>
      </rPr>
      <t xml:space="preserve"> система на основе полимочевины.                                                                                          </t>
    </r>
    <r>
      <rPr>
        <b/>
        <sz val="9"/>
        <rFont val="Century Gothic"/>
        <family val="2"/>
      </rPr>
      <t xml:space="preserve">Назначение: </t>
    </r>
    <r>
      <rPr>
        <sz val="9"/>
        <rFont val="Century Gothic"/>
        <family val="2"/>
      </rPr>
      <t>для нанесения бесшовного эластомерного гидроизоляционного покрытия.</t>
    </r>
  </si>
  <si>
    <t>1 кг при толщине слоя 1 мм</t>
  </si>
  <si>
    <t>Poliprom 02</t>
  </si>
  <si>
    <r>
      <t xml:space="preserve">Жесткая </t>
    </r>
    <r>
      <rPr>
        <sz val="9"/>
        <rFont val="Century Gothic"/>
        <family val="2"/>
      </rPr>
      <t xml:space="preserve">система на основе полимочевины.                                                                                                 </t>
    </r>
    <r>
      <rPr>
        <b/>
        <sz val="9"/>
        <rFont val="Century Gothic"/>
        <family val="2"/>
      </rPr>
      <t xml:space="preserve">Назначение: </t>
    </r>
    <r>
      <rPr>
        <sz val="9"/>
        <rFont val="Century Gothic"/>
        <family val="2"/>
      </rPr>
      <t>для нанесения бесшовного эластомерного покрытия с высокими изолирующими и антикоррозионными свойствами. Обл</t>
    </r>
  </si>
  <si>
    <t xml:space="preserve">Покрытия для вертикальных поверхностей                                                    </t>
  </si>
  <si>
    <t>Финиш П 01 Глянец</t>
  </si>
  <si>
    <r>
      <t xml:space="preserve">Акрил-уретановое двухкомпонентное </t>
    </r>
    <r>
      <rPr>
        <b/>
        <sz val="8"/>
        <color indexed="8"/>
        <rFont val="Century Gothic"/>
        <family val="2"/>
      </rPr>
      <t>свето-, химстойкое, с эффектом антиграффити</t>
    </r>
    <r>
      <rPr>
        <sz val="8"/>
        <color indexed="8"/>
        <rFont val="Century Gothic"/>
        <family val="2"/>
      </rPr>
      <t xml:space="preserve"> финишное </t>
    </r>
    <r>
      <rPr>
        <b/>
        <sz val="8"/>
        <color indexed="8"/>
        <rFont val="Century Gothic"/>
        <family val="2"/>
      </rPr>
      <t>глянцевое</t>
    </r>
    <r>
      <rPr>
        <sz val="8"/>
        <color indexed="8"/>
        <rFont val="Century Gothic"/>
        <family val="2"/>
      </rPr>
      <t xml:space="preserve"> покрытие.           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для защиты и декоративной отделки вертикальных поверхностей.</t>
    </r>
  </si>
  <si>
    <t>0.1-0.4</t>
  </si>
  <si>
    <t>Финиш П 02 Мат</t>
  </si>
  <si>
    <r>
      <t xml:space="preserve">Акрил-уретановое двухкомпонентное </t>
    </r>
    <r>
      <rPr>
        <b/>
        <sz val="8"/>
        <color indexed="8"/>
        <rFont val="Century Gothic"/>
        <family val="2"/>
      </rPr>
      <t>свето-, химстойкое, с эффектом антиграффити</t>
    </r>
    <r>
      <rPr>
        <sz val="8"/>
        <color indexed="8"/>
        <rFont val="Century Gothic"/>
        <family val="2"/>
      </rPr>
      <t xml:space="preserve"> финишное </t>
    </r>
    <r>
      <rPr>
        <b/>
        <sz val="8"/>
        <color indexed="8"/>
        <rFont val="Century Gothic"/>
        <family val="2"/>
      </rPr>
      <t xml:space="preserve">матовое </t>
    </r>
    <r>
      <rPr>
        <sz val="8"/>
        <color indexed="8"/>
        <rFont val="Century Gothic"/>
        <family val="2"/>
      </rPr>
      <t xml:space="preserve">покрытие.                                                                                                     </t>
    </r>
    <r>
      <rPr>
        <b/>
        <sz val="8"/>
        <color indexed="8"/>
        <rFont val="Century Gothic"/>
        <family val="2"/>
      </rPr>
      <t>Назначение:</t>
    </r>
    <r>
      <rPr>
        <sz val="8"/>
        <color indexed="8"/>
        <rFont val="Century Gothic"/>
        <family val="2"/>
      </rPr>
      <t xml:space="preserve">  для защиты и декоративной отделки вертикальных поверхностей.</t>
    </r>
  </si>
  <si>
    <t>Фасад А 01</t>
  </si>
  <si>
    <r>
      <t xml:space="preserve">Акриловая однокомпонентная </t>
    </r>
    <r>
      <rPr>
        <b/>
        <sz val="8"/>
        <color indexed="8"/>
        <rFont val="Century Gothic"/>
        <family val="2"/>
      </rPr>
      <t>дышащая самоочищающаяся</t>
    </r>
    <r>
      <rPr>
        <sz val="8"/>
        <color indexed="8"/>
        <rFont val="Century Gothic"/>
        <family val="2"/>
      </rPr>
      <t xml:space="preserve"> органоразбавляемая фасадная краска.                                                                                                                             </t>
    </r>
    <r>
      <rPr>
        <b/>
        <sz val="8"/>
        <color indexed="8"/>
        <rFont val="Century Gothic"/>
        <family val="2"/>
      </rPr>
      <t xml:space="preserve">Назначение: </t>
    </r>
    <r>
      <rPr>
        <sz val="8"/>
        <color indexed="8"/>
        <rFont val="Century Gothic"/>
        <family val="2"/>
      </rPr>
      <t>применяется для окраски фасадов, а так же для стен внутри помещений из минеральных материалов. Наносится при отрицательных температурах и повышенных атмосферных воздействиях.</t>
    </r>
  </si>
  <si>
    <t>0,2-0,4</t>
  </si>
  <si>
    <t>Цвет</t>
  </si>
  <si>
    <t>Материалы для горизонтальной дорожной разметки "UNIVERSUM"</t>
  </si>
  <si>
    <t xml:space="preserve">Universum Разметка ТП с 20% МСШ </t>
  </si>
  <si>
    <r>
      <t>Термопластик</t>
    </r>
    <r>
      <rPr>
        <sz val="9"/>
        <color indexed="8"/>
        <rFont val="Century Gothic"/>
        <family val="2"/>
      </rPr>
      <t xml:space="preserve">, содержащий 20% МСШ. Предназначен для нанесения горизонтальной дорожной разметки на асфальтобетонных и цементобетонных дорожных покрытиях. </t>
    </r>
  </si>
  <si>
    <t>белый</t>
  </si>
  <si>
    <t>6,0-7,0</t>
  </si>
  <si>
    <t xml:space="preserve">Universum Разметка ТП </t>
  </si>
  <si>
    <r>
      <t>Термопластик</t>
    </r>
    <r>
      <rPr>
        <sz val="9"/>
        <color indexed="8"/>
        <rFont val="Century Gothic"/>
        <family val="2"/>
      </rPr>
      <t xml:space="preserve">, без МСШ предназначен для нанесения горизонтальной дорожной разметки на асфальтобетонных и цементобетонных дорожных покрытиях. </t>
    </r>
  </si>
  <si>
    <t>Universum Разметка ТП 5036</t>
  </si>
  <si>
    <t>6,0-7,1</t>
  </si>
  <si>
    <t>Краска Universum Разметка А</t>
  </si>
  <si>
    <r>
      <t>Краска</t>
    </r>
    <r>
      <rPr>
        <sz val="9"/>
        <rFont val="Century Gothic"/>
        <family val="2"/>
      </rPr>
      <t xml:space="preserve"> для разметки дорожных асфальтобетонных и цементобетонных покрытий разметочной техникой воздушного и безвоздушного класса.</t>
    </r>
  </si>
  <si>
    <t>желтый     /оранжевый</t>
  </si>
  <si>
    <t>черный</t>
  </si>
  <si>
    <t>Краска Universum АК-5019</t>
  </si>
  <si>
    <r>
      <t>Краска</t>
    </r>
    <r>
      <rPr>
        <sz val="9"/>
        <rFont val="Century Gothic"/>
        <family val="2"/>
      </rPr>
      <t xml:space="preserve"> для разметки площадок гражданских и военных аэродромов</t>
    </r>
  </si>
  <si>
    <t>красный</t>
  </si>
  <si>
    <t>желтый    /оранжевый</t>
  </si>
  <si>
    <t>ПРАЙС-ЛИСТ на cопутствующие материалы от 01 июля 2013 г.</t>
  </si>
  <si>
    <t>Упаковка (мешок), кг</t>
  </si>
  <si>
    <t>Цена, руб./кг, шт.</t>
  </si>
  <si>
    <t>МСШ Разметка А, АК-5019</t>
  </si>
  <si>
    <r>
      <t xml:space="preserve">Стеклошарики предназначены для посыпки краски для разметки дорог                                                         </t>
    </r>
    <r>
      <rPr>
        <b/>
        <sz val="9"/>
        <color indexed="8"/>
        <rFont val="Century Gothic"/>
        <family val="2"/>
      </rPr>
      <t>Фракция - 100-600 мкм</t>
    </r>
  </si>
  <si>
    <t>0,25-0,3</t>
  </si>
  <si>
    <t>МСШ Разметка ТП, ТП 5036</t>
  </si>
  <si>
    <r>
      <t xml:space="preserve">Стеклошарики предназначены для посыпки термопластика для разметки дорог </t>
    </r>
    <r>
      <rPr>
        <b/>
        <sz val="9"/>
        <color indexed="8"/>
        <rFont val="Century Gothic"/>
        <family val="2"/>
      </rPr>
      <t>Разметка                    Фракция - 400-850 мкм</t>
    </r>
  </si>
  <si>
    <t>0,3-0,4</t>
  </si>
  <si>
    <t xml:space="preserve">**** Склады отгрузки: </t>
  </si>
  <si>
    <t>г. Тверь (Разметка А)</t>
  </si>
  <si>
    <t>**** При устройстве дорожной разметки необходим личный контроль за соблюдением условий и технологии нанесения.</t>
  </si>
  <si>
    <t>***** Минимальная партия стеклошариков составляет 10 т.</t>
  </si>
  <si>
    <r>
      <t>ПРАЙС - ЛИСТ на огнезащитные мате</t>
    </r>
    <r>
      <rPr>
        <b/>
        <sz val="14"/>
        <color indexed="63"/>
        <rFont val="Century Gothic"/>
        <family val="2"/>
      </rPr>
      <t>риалы</t>
    </r>
    <r>
      <rPr>
        <b/>
        <sz val="14"/>
        <color indexed="63"/>
        <rFont val="Calibri"/>
        <family val="2"/>
      </rPr>
      <t xml:space="preserve"> UNIVERSUM от 01 июля 2013 г.</t>
    </r>
  </si>
  <si>
    <t xml:space="preserve"> Цена,    руб./кг </t>
  </si>
  <si>
    <t>Огнезащита металлоконструкций</t>
  </si>
  <si>
    <t>Огнезащита Металл 01 в</t>
  </si>
  <si>
    <t>Огнезащитная паста для металлических конструкций.  В зависимости от толщины нанесенного  огнезащитного покрытия соответствуют 5-ой ; 4-ой и 3-ей группе огнезащитной эффективности.</t>
  </si>
  <si>
    <t>1,48-2,87</t>
  </si>
  <si>
    <t>Огнезащита Металл 01 р</t>
  </si>
  <si>
    <t>Огнезащитная паста на растворителе для металлических конструкций.  В зависимости от толщины нанесенного  огнезащитного покрытия соответствуют 5-ой ; 4-ой  3-ей  и 2-ой  группам огнезащитной эффективности.</t>
  </si>
  <si>
    <t>Огнезащита кабельных линий и проходок</t>
  </si>
  <si>
    <t>Огнезащита В Кабель</t>
  </si>
  <si>
    <t>Краска водно-дисперсионная. Для электрических кабелей (материал оболочки: ПВХ, резина, полиэтилен).</t>
  </si>
  <si>
    <t>Огнезащита древесины</t>
  </si>
  <si>
    <t>Огнезащита Дерево (пропитка)</t>
  </si>
  <si>
    <t>Огнезащитный состав для древесины.  В зависимости от расхода нанесенного  огнезащитного покрытия соответствует 1-ой и 2-ой группам огнезащитной эффективности. Обеспечивает надежную защиту от гниения, плесени и других биопоражений.</t>
  </si>
  <si>
    <t>Преимущества</t>
  </si>
  <si>
    <t>Тара</t>
  </si>
  <si>
    <t>ЭНЕРГОСБЕРЕГАЮЩИЕ ПОКРЫТИЯ</t>
  </si>
  <si>
    <t>Теплоизоляция Universum Proterm</t>
  </si>
  <si>
    <t>Proterm</t>
  </si>
  <si>
    <r>
      <t xml:space="preserve">Однокомпонентное универсальное сверхтонкое энергосберегающее покрытие. </t>
    </r>
    <r>
      <rPr>
        <b/>
        <sz val="10"/>
        <rFont val="Century Gothic"/>
        <family val="2"/>
      </rPr>
      <t>Назначение:</t>
    </r>
    <r>
      <rPr>
        <sz val="10"/>
        <rFont val="Century Gothic"/>
        <family val="2"/>
      </rPr>
      <t xml:space="preserve"> для тепловой и антикоррозийной изоляции наружних и внутренних ограждающих конструкций, трубопроводов, воздуховодов любой конфигурации из металла, бетона, кирпича и т.д.</t>
    </r>
  </si>
  <si>
    <t>высокая адгезия к бетону, металлу, пластику, дереву; температура эксплуатации от -60°С до +250°С; высокая стойкость к ультрафиолетовому излучению; нанесение на поверхности любой формы; защита поверхности от воздействия влаги и перепадов температуры; значи</t>
  </si>
  <si>
    <t>ППУ</t>
  </si>
  <si>
    <t xml:space="preserve">Трубная изоляция - марка Т </t>
  </si>
  <si>
    <r>
      <t>Т 001</t>
    </r>
    <r>
      <rPr>
        <sz val="10"/>
        <rFont val="Century Gothic"/>
        <family val="2"/>
      </rPr>
      <t xml:space="preserve"> - гибкая труба</t>
    </r>
  </si>
  <si>
    <t>Предназначена для производства многофункциональной термостойкой системы - закрытоячеистых жестких пенополиуретанов (ППУ) в комплекте с полиизоцианатным компонентом – полимерным 4,4´-дифенилметандиизоцианатом импортного производства.
Система применяется дл</t>
  </si>
  <si>
    <t>бочка</t>
  </si>
  <si>
    <r>
      <t xml:space="preserve">Т 002 - </t>
    </r>
    <r>
      <rPr>
        <sz val="10"/>
        <rFont val="Century Gothic"/>
        <family val="2"/>
      </rPr>
      <t>ППМИ</t>
    </r>
  </si>
  <si>
    <r>
      <t xml:space="preserve">Т 003 </t>
    </r>
    <r>
      <rPr>
        <sz val="10"/>
        <rFont val="Century Gothic"/>
        <family val="2"/>
      </rPr>
      <t>- повышенной прочности</t>
    </r>
  </si>
  <si>
    <r>
      <t xml:space="preserve">Т 004 - </t>
    </r>
    <r>
      <rPr>
        <sz val="10"/>
        <rFont val="Century Gothic"/>
        <family val="2"/>
      </rPr>
      <t>141 для холодных условий</t>
    </r>
  </si>
  <si>
    <r>
      <t>Т 005 -</t>
    </r>
    <r>
      <rPr>
        <sz val="10"/>
        <rFont val="Century Gothic"/>
        <family val="2"/>
      </rPr>
      <t xml:space="preserve"> водная</t>
    </r>
  </si>
  <si>
    <r>
      <t xml:space="preserve">Т 006 </t>
    </r>
    <r>
      <rPr>
        <sz val="10"/>
        <rFont val="Century Gothic"/>
        <family val="2"/>
      </rPr>
      <t>- 141</t>
    </r>
  </si>
  <si>
    <r>
      <t>Т 007</t>
    </r>
    <r>
      <rPr>
        <sz val="10"/>
        <rFont val="Century Gothic"/>
        <family val="2"/>
      </rPr>
      <t xml:space="preserve"> - 365/227</t>
    </r>
  </si>
  <si>
    <r>
      <t xml:space="preserve">Т 008 - </t>
    </r>
    <r>
      <rPr>
        <sz val="10"/>
        <rFont val="Century Gothic"/>
        <family val="2"/>
      </rPr>
      <t>для больших диаметров</t>
    </r>
  </si>
  <si>
    <r>
      <t>Т 009</t>
    </r>
    <r>
      <rPr>
        <sz val="10"/>
        <rFont val="Century Gothic"/>
        <family val="2"/>
      </rPr>
      <t xml:space="preserve"> - для фасонных изделий</t>
    </r>
  </si>
  <si>
    <t>Скорлупная изоляция -     марка С</t>
  </si>
  <si>
    <r>
      <t>С 001 -</t>
    </r>
    <r>
      <rPr>
        <sz val="10"/>
        <rFont val="Century Gothic"/>
        <family val="2"/>
      </rPr>
      <t xml:space="preserve"> R 141 b, низкой плотности</t>
    </r>
  </si>
  <si>
    <t>В комплекте с полиизоцианатным компонентом (полимерным 4,4'-дифенилметандиизоцианатом импортного производства) предназначен для производства многофункциональной термостойкой системы – закрытоячеистых жестких пенополиуретанов (ППУ).
Система применяется для</t>
  </si>
  <si>
    <r>
      <t xml:space="preserve">С 002 - </t>
    </r>
    <r>
      <rPr>
        <sz val="10"/>
        <rFont val="Century Gothic"/>
        <family val="2"/>
      </rPr>
      <t>R 141 b, средней плотности</t>
    </r>
  </si>
  <si>
    <r>
      <t>С 003 -</t>
    </r>
    <r>
      <rPr>
        <sz val="10"/>
        <rFont val="Century Gothic"/>
        <family val="2"/>
      </rPr>
      <t xml:space="preserve"> PIR, Г 2</t>
    </r>
  </si>
  <si>
    <t>С 004</t>
  </si>
  <si>
    <r>
      <t>С 005</t>
    </r>
    <r>
      <rPr>
        <sz val="10"/>
        <rFont val="Century Gothic"/>
        <family val="2"/>
      </rPr>
      <t xml:space="preserve"> - водная</t>
    </r>
  </si>
  <si>
    <t>С 006</t>
  </si>
  <si>
    <r>
      <t xml:space="preserve">С 007 - </t>
    </r>
    <r>
      <rPr>
        <sz val="10"/>
        <rFont val="Century Gothic"/>
        <family val="2"/>
      </rPr>
      <t>365/227</t>
    </r>
  </si>
  <si>
    <t>Панельная изоляция -     марка П</t>
  </si>
  <si>
    <r>
      <t xml:space="preserve">П 001 - </t>
    </r>
    <r>
      <rPr>
        <sz val="10"/>
        <rFont val="Century Gothic"/>
        <family val="2"/>
      </rPr>
      <t>непрерывная</t>
    </r>
  </si>
  <si>
    <t>В комплекте с полиизоцианатным компонентом (полимерным 4,4'-дифенилметандиизоцианатом импортного производства) предназначена для производства многофункциональной термостойкой системы – закрытоячеистых жестких пенополиуретанов (ППУ).
Система применяется дл</t>
  </si>
  <si>
    <r>
      <t xml:space="preserve">П 002 - </t>
    </r>
    <r>
      <rPr>
        <sz val="10"/>
        <rFont val="Century Gothic"/>
        <family val="2"/>
      </rPr>
      <t>прерывная</t>
    </r>
  </si>
  <si>
    <r>
      <t xml:space="preserve">П 003 - </t>
    </r>
    <r>
      <rPr>
        <sz val="10"/>
        <rFont val="Century Gothic"/>
        <family val="2"/>
      </rPr>
      <t>R 141 b</t>
    </r>
  </si>
  <si>
    <r>
      <t xml:space="preserve">П 004 - </t>
    </r>
    <r>
      <rPr>
        <sz val="10"/>
        <rFont val="Century Gothic"/>
        <family val="2"/>
      </rPr>
      <t>365/227</t>
    </r>
  </si>
  <si>
    <r>
      <t>П 005 -</t>
    </r>
    <r>
      <rPr>
        <sz val="10"/>
        <rFont val="Century Gothic"/>
        <family val="2"/>
      </rPr>
      <t xml:space="preserve"> водная</t>
    </r>
  </si>
  <si>
    <r>
      <t xml:space="preserve">П 006 - </t>
    </r>
    <r>
      <rPr>
        <sz val="10"/>
        <rFont val="Century Gothic"/>
        <family val="2"/>
      </rPr>
      <t>Г 2</t>
    </r>
  </si>
  <si>
    <r>
      <t xml:space="preserve">П 007 - </t>
    </r>
    <r>
      <rPr>
        <sz val="10"/>
        <rFont val="Century Gothic"/>
        <family val="2"/>
      </rPr>
      <t>Г 3</t>
    </r>
  </si>
  <si>
    <t>Холодильная изоляция -    марка ПХ</t>
  </si>
  <si>
    <r>
      <t xml:space="preserve">ПХ 001 - </t>
    </r>
    <r>
      <rPr>
        <sz val="10"/>
        <rFont val="Century Gothic"/>
        <family val="2"/>
      </rPr>
      <t xml:space="preserve"> низкой плотности</t>
    </r>
  </si>
  <si>
    <t>Разработана для производства промышленных холодильных установок, тепловых камер с применением машин высокого и низкого давления.</t>
  </si>
  <si>
    <r>
      <t>ПХ 002 -</t>
    </r>
    <r>
      <rPr>
        <sz val="10"/>
        <rFont val="Century Gothic"/>
        <family val="2"/>
      </rPr>
      <t xml:space="preserve">  средней плотности </t>
    </r>
  </si>
  <si>
    <r>
      <t xml:space="preserve">ПХ 003 - </t>
    </r>
    <r>
      <rPr>
        <sz val="10"/>
        <rFont val="Century Gothic"/>
        <family val="2"/>
      </rPr>
      <t>Г 2</t>
    </r>
  </si>
  <si>
    <t>Напыляемая изоляция - марка Н</t>
  </si>
  <si>
    <r>
      <t xml:space="preserve">Н 001 - </t>
    </r>
    <r>
      <rPr>
        <sz val="10"/>
        <rFont val="Century Gothic"/>
        <family val="2"/>
      </rPr>
      <t>8-10 кг/м3</t>
    </r>
  </si>
  <si>
    <t>Применяется для изготовления методом напыления жесткого пенополиуретана (ППУ): для теплоизоляции трубопроводов - нефтепроводов, газопроводов, в сетях отопления и горячего водоснабжения, в промышленных холодильниках, системах охлаждения,  в промышленном ст</t>
  </si>
  <si>
    <t>25, 50, 220</t>
  </si>
  <si>
    <r>
      <t>Н 002</t>
    </r>
    <r>
      <rPr>
        <sz val="10"/>
        <rFont val="Century Gothic"/>
        <family val="2"/>
      </rPr>
      <t xml:space="preserve"> - Г 2</t>
    </r>
  </si>
  <si>
    <r>
      <t>Н 003 -</t>
    </r>
    <r>
      <rPr>
        <sz val="10"/>
        <rFont val="Century Gothic"/>
        <family val="2"/>
      </rPr>
      <t xml:space="preserve"> Г 3</t>
    </r>
  </si>
  <si>
    <r>
      <t xml:space="preserve">Н 004 - </t>
    </r>
    <r>
      <rPr>
        <sz val="10"/>
        <rFont val="Century Gothic"/>
        <family val="2"/>
      </rPr>
      <t>R141b</t>
    </r>
  </si>
  <si>
    <r>
      <t>Н 005</t>
    </r>
    <r>
      <rPr>
        <sz val="10"/>
        <rFont val="Century Gothic"/>
        <family val="2"/>
      </rPr>
      <t xml:space="preserve"> - водная</t>
    </r>
  </si>
  <si>
    <r>
      <t xml:space="preserve">Н 006 - </t>
    </r>
    <r>
      <rPr>
        <sz val="10"/>
        <rFont val="Century Gothic"/>
        <family val="2"/>
      </rPr>
      <t>для кровли</t>
    </r>
  </si>
  <si>
    <r>
      <t xml:space="preserve">Н 007 - </t>
    </r>
    <r>
      <rPr>
        <sz val="10"/>
        <rFont val="Century Gothic"/>
        <family val="2"/>
      </rPr>
      <t>365/227</t>
    </r>
  </si>
  <si>
    <t xml:space="preserve">Декор - марка Д </t>
  </si>
  <si>
    <r>
      <t xml:space="preserve">Д 001 - </t>
    </r>
    <r>
      <rPr>
        <sz val="10"/>
        <rFont val="Century Gothic"/>
        <family val="2"/>
      </rPr>
      <t>низкой плотности</t>
    </r>
  </si>
  <si>
    <t>Применяется для изготовления элементов декора.</t>
  </si>
  <si>
    <r>
      <t xml:space="preserve">Д 002 - </t>
    </r>
    <r>
      <rPr>
        <sz val="10"/>
        <rFont val="Century Gothic"/>
        <family val="2"/>
      </rPr>
      <t>высокой плотности</t>
    </r>
  </si>
  <si>
    <t>Очиститель оборудования</t>
  </si>
  <si>
    <r>
      <t xml:space="preserve">Universum Detenger 01  - </t>
    </r>
    <r>
      <rPr>
        <sz val="10"/>
        <rFont val="Century Gothic"/>
        <family val="2"/>
      </rPr>
      <t>для слабых загрязнений</t>
    </r>
  </si>
  <si>
    <t>Применяется для очистки оборудования и инструмента от загрязнений полиуретановыми смолами</t>
  </si>
  <si>
    <r>
      <t xml:space="preserve">Universum Detenger 02 - </t>
    </r>
    <r>
      <rPr>
        <sz val="10"/>
        <rFont val="Century Gothic"/>
        <family val="2"/>
      </rPr>
      <t>для сильных загрязнений</t>
    </r>
  </si>
  <si>
    <r>
      <t xml:space="preserve">Акриловая однокомпонентная грунтовка.                                                               </t>
    </r>
    <r>
      <rPr>
        <b/>
        <sz val="9"/>
        <rFont val="Century Gothic"/>
        <family val="2"/>
      </rPr>
      <t>Назначение:</t>
    </r>
    <r>
      <rPr>
        <sz val="9"/>
        <rFont val="Century Gothic"/>
        <family val="2"/>
      </rPr>
      <t xml:space="preserve"> применяется в качестве грунтовки пассивирующего  действия в системах антикоррозионной  защиты металлоконструкций, трубороводов и т.д   </t>
    </r>
  </si>
  <si>
    <t>0,11-0,16</t>
  </si>
  <si>
    <t>Грунтовка П10 Цинк       (Грунтовка П 11 Цинк  )</t>
  </si>
  <si>
    <r>
      <t xml:space="preserve">Полиуретановая однокомпонентная цинкосодержащая грунтовка.                            </t>
    </r>
    <r>
      <rPr>
        <b/>
        <sz val="9"/>
        <rFont val="Century Gothic"/>
        <family val="2"/>
      </rPr>
      <t>Назначение:</t>
    </r>
    <r>
      <rPr>
        <sz val="9"/>
        <rFont val="Century Gothic"/>
        <family val="2"/>
      </rPr>
      <t xml:space="preserve"> применяется в качестве грунтовки протекторного  действия в системах антикоррозионной  защиты ответственных металлоконструкций, оборудования, мостов и портовых сооружений, эксплуатируемых в условиях атмосферной, подземной и морской коррозии.</t>
    </r>
  </si>
  <si>
    <t>0,13-0,15</t>
  </si>
  <si>
    <t>Грунтовка ЭП 0130 Цинк      (Грунтовка ЭП 10 Цинк)</t>
  </si>
  <si>
    <r>
      <t xml:space="preserve">Эпоксидная двухкомпонентная цинкосодержащая грунтовка.                                         </t>
    </r>
    <r>
      <rPr>
        <b/>
        <sz val="9"/>
        <rFont val="Century Gothic"/>
        <family val="2"/>
      </rPr>
      <t>Назначение:</t>
    </r>
    <r>
      <rPr>
        <sz val="9"/>
        <rFont val="Century Gothic"/>
        <family val="2"/>
      </rPr>
      <t xml:space="preserve">  применяется в качестве грунтовки протекторного  действия в системах антикоррозионной  защиты ответственных металлоконструкций, оборудования и сооружений, эксплуатируемых в атмосферных и подземных условиях всех климатических районов, типов и категорий размещения. </t>
    </r>
  </si>
  <si>
    <t>0,15-0,22</t>
  </si>
  <si>
    <r>
      <t xml:space="preserve">Эпоксидная двухкомпонентная грунтовка.                                                            </t>
    </r>
    <r>
      <rPr>
        <b/>
        <sz val="9"/>
        <rFont val="Century Gothic"/>
        <family val="2"/>
      </rPr>
      <t>Назначение</t>
    </r>
    <r>
      <rPr>
        <sz val="9"/>
        <rFont val="Century Gothic"/>
        <family val="2"/>
      </rPr>
      <t xml:space="preserve">: применяется в качестве межоперационной грунтовки для защиты стальных  конструкций от коррозии во время хранения и монтажа. </t>
    </r>
  </si>
  <si>
    <t>0,1-0,18</t>
  </si>
  <si>
    <r>
      <t>Акриловая однокомпонентная  светостойкая</t>
    </r>
    <r>
      <rPr>
        <b/>
        <sz val="9"/>
        <rFont val="Century Gothic"/>
        <family val="2"/>
      </rPr>
      <t xml:space="preserve">  </t>
    </r>
    <r>
      <rPr>
        <sz val="9"/>
        <rFont val="Century Gothic"/>
        <family val="2"/>
      </rPr>
      <t xml:space="preserve">грунт-эмаль.                                                    </t>
    </r>
    <r>
      <rPr>
        <b/>
        <sz val="9"/>
        <rFont val="Century Gothic"/>
        <family val="2"/>
      </rPr>
      <t>Назначение:</t>
    </r>
    <r>
      <rPr>
        <sz val="9"/>
        <rFont val="Century Gothic"/>
        <family val="2"/>
      </rPr>
      <t xml:space="preserve"> применяется в качестве самостоятельного покрытия, без предварительного грунтования, для защиты стальных поверхностей металлоконструкций, трубороводов и т.д., эксплуатируемых в условиях атмосферной коррозии.  </t>
    </r>
  </si>
  <si>
    <t>Грунт-эмаль         АУ 21 р</t>
  </si>
  <si>
    <r>
      <t xml:space="preserve">Алкидно-уретановая однокомпонентная грунт-эмаль.                                                  </t>
    </r>
    <r>
      <rPr>
        <b/>
        <sz val="9"/>
        <rFont val="Century Gothic"/>
        <family val="2"/>
      </rPr>
      <t>Назначение:</t>
    </r>
    <r>
      <rPr>
        <sz val="9"/>
        <rFont val="Century Gothic"/>
        <family val="2"/>
      </rPr>
      <t xml:space="preserve">  применяется в качестве самостоятельного покрытия для защиты от коррозии и окраски изделий из нового или очищенного металла. Обеспечивает  стойкость к продуктам нефтепереработки, растворам неорганических реагентов, пресной и морской воде.</t>
    </r>
  </si>
  <si>
    <t>0,13-0,18</t>
  </si>
  <si>
    <t>Грунт-эмаль         АУ 21 в</t>
  </si>
  <si>
    <r>
      <t xml:space="preserve">Алкидно-уретановая однокомпонентная светостойкая грунт-эмаль.                        </t>
    </r>
    <r>
      <rPr>
        <b/>
        <sz val="9"/>
        <rFont val="Century Gothic"/>
        <family val="2"/>
      </rPr>
      <t>Назначение:</t>
    </r>
    <r>
      <rPr>
        <sz val="9"/>
        <rFont val="Century Gothic"/>
        <family val="2"/>
      </rPr>
      <t xml:space="preserve">  применяется в качестве самостоятельного покрытия для защиты металлических поверхностей из черных и цветных металлов от коррозии,  с повышенными требованиями по взрыво пожаробезопасности при применении и экологичности при нанесении.</t>
    </r>
  </si>
  <si>
    <t>0,11-0,17</t>
  </si>
  <si>
    <t>Грунт-эмаль         ХП 1055</t>
  </si>
  <si>
    <r>
      <t xml:space="preserve"> Однокомпонентная светостойкая быстросохнущая  грунт-эмаль на основе хлорированных полиалифинов.                                                                                                                       </t>
    </r>
    <r>
      <rPr>
        <b/>
        <sz val="9"/>
        <rFont val="Century Gothic"/>
        <family val="2"/>
      </rPr>
      <t>Назначение:</t>
    </r>
    <r>
      <rPr>
        <sz val="9"/>
        <rFont val="Century Gothic"/>
        <family val="2"/>
      </rPr>
      <t xml:space="preserve">  применяется в качестве самостоятельного покрытия для защиты строительных,  железобетонных и металлических,  конструкций от коррозии и воздействия агрессивных сред  эксплуатируемых в атмосферных условиях всех климатических районов и  типов.</t>
    </r>
  </si>
  <si>
    <t>0,12-0,23</t>
  </si>
  <si>
    <r>
      <t xml:space="preserve">Акриловая однокомпонентная  быстросохнущая эмаль.                                                       </t>
    </r>
    <r>
      <rPr>
        <b/>
        <sz val="9"/>
        <rFont val="Century Gothic"/>
        <family val="2"/>
      </rPr>
      <t>Назначение:</t>
    </r>
    <r>
      <rPr>
        <sz val="9"/>
        <rFont val="Century Gothic"/>
        <family val="2"/>
      </rPr>
      <t xml:space="preserve"> применяется в качестве финишного защитного слоя в системах  защиты от коррозии  металлоконструкций, трубороводов и т.д.  Отличается  высокой  морозостойкостью и стойкостью к УФ излучению.</t>
    </r>
  </si>
  <si>
    <t>0,12-0,18</t>
  </si>
  <si>
    <t>Эмаль УР 1011 (Эмаль Финиш П10)</t>
  </si>
  <si>
    <r>
      <t xml:space="preserve">Акрил-уретановая двухкомпонентная эмаль.                                                               </t>
    </r>
    <r>
      <rPr>
        <b/>
        <sz val="9"/>
        <rFont val="Century Gothic"/>
        <family val="2"/>
      </rPr>
      <t xml:space="preserve">Назначение: </t>
    </r>
    <r>
      <rPr>
        <sz val="9"/>
        <rFont val="Century Gothic"/>
        <family val="2"/>
      </rPr>
      <t>применяется в качестве лицевого  защитного слоя в системах  защиты от коррозии ответственных металлоконструкций, оборудования, мостов и портовых сооружений, эксплуатируемых в условиях атмосферной, подземной и морской коррозии.</t>
    </r>
  </si>
  <si>
    <t>Эмаль УР 7011 (Эмаль Финиш П11 УФ)</t>
  </si>
  <si>
    <r>
      <t xml:space="preserve">Акрил-уретановая двухкомпонентная эмаль.                                                               </t>
    </r>
    <r>
      <rPr>
        <b/>
        <sz val="9"/>
        <rFont val="Century Gothic"/>
        <family val="2"/>
      </rPr>
      <t>Назначение:</t>
    </r>
    <r>
      <rPr>
        <sz val="9"/>
        <rFont val="Century Gothic"/>
        <family val="2"/>
      </rPr>
      <t xml:space="preserve"> применяется в качестве лицевого  защитного слоя в системах защиты от коррозии  ответственных металлоконструкций, оборудования, мостов и портовых сооружений, эксплуатируемых в условиях атмосферной, подземной и морской коррозии (категорий С4; С5; С5-м)  с повышенными требованиями по химстойкости и стойкости к УФ излучению.</t>
    </r>
  </si>
  <si>
    <t>Эмаль ЭП 1003 (Эмаль ЭП 12)</t>
  </si>
  <si>
    <r>
      <t xml:space="preserve">Эпоксидная двухкомпонентная эмаль.                                                                                                                               </t>
    </r>
    <r>
      <rPr>
        <b/>
        <sz val="9"/>
        <rFont val="Century Gothic"/>
        <family val="2"/>
      </rPr>
      <t xml:space="preserve">Назначение:  </t>
    </r>
    <r>
      <rPr>
        <sz val="9"/>
        <rFont val="Century Gothic"/>
        <family val="2"/>
      </rPr>
      <t xml:space="preserve">применяется в качестве финишного   защитного слоя в системах  защиты от коррозии металлоконструкций, оборудования,  изделий и  сооружений общестроительного назначения, эксплуатируемых в условиях атмосферной, подземной и морской коррозии. </t>
    </r>
  </si>
  <si>
    <t>Эмаль ЭП 5003 (Эмаль ЭП 12-1)</t>
  </si>
  <si>
    <r>
      <t xml:space="preserve">Эпоксидная двухкомпонентная высокоструктурированная эмаль с увеличенным интервалом перекрытия.                                                                                                                                              </t>
    </r>
    <r>
      <rPr>
        <b/>
        <sz val="9"/>
        <rFont val="Century Gothic"/>
        <family val="2"/>
      </rPr>
      <t>Назначение:</t>
    </r>
    <r>
      <rPr>
        <sz val="9"/>
        <rFont val="Century Gothic"/>
        <family val="2"/>
      </rPr>
      <t xml:space="preserve"> применяется в качестве выравнивающего промежуточного слоя и как самостоятельное покрытие в системах  защиты от коррозии металлоконструкций, оборудования,  изделий и  сооружений общестроительного назначения при новом окрашивании и ремонтах.</t>
    </r>
  </si>
  <si>
    <t>0,20-0,34</t>
  </si>
  <si>
    <t>Эмаль ЭП 7003 (Эмаль ЭП-12-2)</t>
  </si>
  <si>
    <r>
      <t xml:space="preserve">Эпоксидная двухкомпонентная эмаль.                                                                    </t>
    </r>
    <r>
      <rPr>
        <b/>
        <sz val="9"/>
        <rFont val="Century Gothic"/>
        <family val="2"/>
      </rPr>
      <t>Назначение</t>
    </r>
    <r>
      <rPr>
        <sz val="9"/>
        <rFont val="Century Gothic"/>
        <family val="2"/>
      </rPr>
      <t>:  применяется в качестве финишного   защитного слоя  в системах  долговременной защиты стальных и бетонных поверхностей, работающих в условиях жестких коррозионных сред и  как самостоятельное внутреннее покрытие для новых и старых резервуаров хранения нефти, топлива, биотоплива, внутренних поверхностей напорных трубопроводов для транспортировки нефти, газа, нефтепродуктов и широкого спектра химикатов.</t>
    </r>
  </si>
  <si>
    <t>0,19-0,25</t>
  </si>
  <si>
    <t>**При курсе евро более 42 рублей оплата производится в рублях по курсу ЦБ РФ на день оплаты с округлением до целого числа</t>
  </si>
  <si>
    <t>ООО "СПО "Северный Урал"</t>
  </si>
  <si>
    <t>от 1 января 2014 г.</t>
  </si>
  <si>
    <t>ПРАЙС - ЛИСТ на антикоррозийные покрытия  UNIVERSUM от 01 января 2014 г.</t>
  </si>
  <si>
    <t>ПРАЙС-ЛИСТ на напыляемые полимерные мембраны от 1 января  2014 г.</t>
  </si>
  <si>
    <t>ПРАЙС - ЛИСТ на ЛКМ для разметки дорог и аэродромов от 1 января 2014 г.</t>
  </si>
  <si>
    <t>ПРАЙС-ЛИСТ на энергосберегающие покрытия на 1 января 2014 г.</t>
  </si>
  <si>
    <t>ПРАЙС-ЛИСТ продукции "UNI TOP" от 1 марта 2013 г.</t>
  </si>
  <si>
    <t xml:space="preserve">Материалы для устройства  бетонных полов </t>
  </si>
  <si>
    <t>c упрочненным верхним слоем</t>
  </si>
  <si>
    <t>Краткая характеристика материала</t>
  </si>
  <si>
    <t>Цвет*</t>
  </si>
  <si>
    <r>
      <t>Расход, кг/м</t>
    </r>
    <r>
      <rPr>
        <b/>
        <vertAlign val="superscript"/>
        <sz val="10"/>
        <rFont val="Times New Roman"/>
        <family val="1"/>
      </rPr>
      <t>2</t>
    </r>
  </si>
  <si>
    <t xml:space="preserve">Uni Top 100 (кварц)              </t>
  </si>
  <si>
    <t>Сухая цементная смесь с кварцевым заполнителем для упрочнения поверхности бетонных полов.</t>
  </si>
  <si>
    <t>натуральный</t>
  </si>
  <si>
    <t>3,0-8,0</t>
  </si>
  <si>
    <t>светло-серый</t>
  </si>
  <si>
    <t>5,0-8,0</t>
  </si>
  <si>
    <t>бежевый</t>
  </si>
  <si>
    <t>желтый</t>
  </si>
  <si>
    <t>зеленый</t>
  </si>
  <si>
    <t xml:space="preserve">Uni Top 250 (корунд)           </t>
  </si>
  <si>
    <t>Сухая цементная смесь с корундовым  заполнителем для упрочнения поверхности бетонных полов.</t>
  </si>
  <si>
    <t xml:space="preserve">Uni Top 300 (кварц)         </t>
  </si>
  <si>
    <t>Сухая цементная смесь с крупным кварцевым заполнителем для упрочнения поверхности бетонных полов.</t>
  </si>
  <si>
    <t xml:space="preserve">Uni Top 450 (корунд)                     </t>
  </si>
  <si>
    <t xml:space="preserve">Uni Top 500 (металлические стружки)                  </t>
  </si>
  <si>
    <t>Сухая цементная смесь с металлическим заполнителем для упрочнения поверхности бетонных полов.</t>
  </si>
  <si>
    <t xml:space="preserve">Uni Top 10               </t>
  </si>
  <si>
    <t>Cухая смесь на основе портландцемента, кварцевого заполнителя и модифицирующих химических добавок для устройства тонкослойного высокопрочного покрытия бетонного пола внутри и снаружи помещений.</t>
  </si>
  <si>
    <t>20 при толщине покрытия 10 мм</t>
  </si>
  <si>
    <t xml:space="preserve">Uni Top 10 SL          </t>
  </si>
  <si>
    <t xml:space="preserve">Cамовыранивающийся состав для финишного выравнивания горизонтальных бетонных, цементно-песчаных и других минеральных оснований под укладку полимерных покрытий, ковролина, ламината и других напольных покрытий. </t>
  </si>
  <si>
    <t>1,8-2,0 при толщине покрытия 1 мм</t>
  </si>
  <si>
    <t>ПРАЙС-ЛИСТ на cопутствующие материалы от 01 марта 2013 г.</t>
  </si>
  <si>
    <t>TEKTAN 2050</t>
  </si>
  <si>
    <t>Полиуретановый постоянно эластичный среднемодульный герметик для заполнения швов и стыков на горизонтальных поверхностях. Упаковка – алюминиевая фольга. Цвет – серый.</t>
  </si>
  <si>
    <t>600 мл</t>
  </si>
  <si>
    <t>Вилатерм                           (d=6 мм, длина 3 м)</t>
  </si>
  <si>
    <t>Профилированный материал из пенополиэтилена для уплотнения стыков и швов строительных конструкций. Круглое сечение. Поставляется в связках по 360 п.м.</t>
  </si>
  <si>
    <t>1 п.м.</t>
  </si>
  <si>
    <t>Вилатерм                              (d=8 мм, длина 3 м)</t>
  </si>
  <si>
    <t>Профилированный материал из пенополиэтилена для уплотнения стыков и швов строительных конструкций. Круглое сечение. Поставляется в связках по 450 п.м.</t>
  </si>
  <si>
    <t>ПРАЙС-ЛИСТ на материалы для восстановления бетонных и железобетонных конструкций от 1 марта 2013 г.</t>
  </si>
  <si>
    <r>
      <t>Расход, кг/м</t>
    </r>
    <r>
      <rPr>
        <b/>
        <vertAlign val="superscript"/>
        <sz val="10"/>
        <rFont val="Times New Roman"/>
        <family val="1"/>
      </rPr>
      <t>3</t>
    </r>
  </si>
  <si>
    <t>Набор прочности 24/28 суток (МПа)</t>
  </si>
  <si>
    <t>Цена включая НДС,  руб./кг</t>
  </si>
  <si>
    <t>Ремонтные составы. Безусадочные бетонные смеси.</t>
  </si>
  <si>
    <t>Uni –РS-20</t>
  </si>
  <si>
    <t>Безусадочная быстротвердеющая мелкозернистая сухая  бетонная смесь наливного типа, предназначенная для  высокоточной цементации опор и оснований оборудования с толщиной заливки от 20 до 40мм. Максимальный размер заполнителя 2,5мм.</t>
  </si>
  <si>
    <t>28/≥60</t>
  </si>
  <si>
    <t>Uni –РS-40</t>
  </si>
  <si>
    <t>Безусадочная быстротвердеющая сухая бетонная смесь наливного типа с крупным заполнителем, предназначенная для высокоточной цементации опор и оснований оборудования с толщиной заливки от 40 до 100мм. Максимальный размер заполнителя 10мм.</t>
  </si>
  <si>
    <t>30/≥60</t>
  </si>
  <si>
    <t>Uni –RS-L1</t>
  </si>
  <si>
    <t xml:space="preserve">Безусадочная быстротвердеющая сухая бетонная смесь наливного типа, содержащая полимерную фибру, предназначенная для ремонтных работ с укладкой слоем от 20 до 40мм. Максимальный размер заполнителя 2,5мм. </t>
  </si>
  <si>
    <t>Uni –RS-L11</t>
  </si>
  <si>
    <t>Быстротвердеющая сухая бетонная смесь наливного типа  с компенсированной усадкой, содержащая полимерную фибру, предназначенная для ремонтных работ с укладкой слоя от 20 до 40мм. Максимальный размер заполнителя 2,5мм.</t>
  </si>
  <si>
    <t>15/≥40</t>
  </si>
  <si>
    <t>Uni –RS-T1</t>
  </si>
  <si>
    <t>Безусадочная быстротвердеющая сухая бетонная смесь тиксотропного типа, содержащая полимерную фибру, предназначенная для ремонтных работ с нанесением на вертикальные и потолочные поверхности  без опалубки толщиной слоя  от 20 до 40мм. Максимальный размер заполнителя 2,5мм.</t>
  </si>
  <si>
    <t>Uni –RS-T10 (Эконом)</t>
  </si>
  <si>
    <t>Быстротвердеющая  сухая бетонная смесь тикотропного типа с компенсированной усадкой, содержащая полимерную фибру, предназначенная для ремонтных работ с нанесением на вертикальные и потолочные  поверхности без опалубки с толщиной слоя от   20 до 40мм. Максимальный размер заполнителя 2,5мм.</t>
  </si>
  <si>
    <t>Uni –RS-T2</t>
  </si>
  <si>
    <t>Безусадочная быстротвердеющая сухая бетонная смесь тиксотропного типа для чистовой отделки бетонной поверхности. Толщина слоя нанесения от 3 до 20мм.</t>
  </si>
  <si>
    <r>
      <t>4,5кг на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при толщине 3мм</t>
    </r>
  </si>
  <si>
    <t>10/≥40</t>
  </si>
  <si>
    <t>Uni –RS-T20                            (Эконом)</t>
  </si>
  <si>
    <t>Быстротвердеющая сухая бетонная смесь тиксотропного типа с компенсированной  усадкой для чистовой  отделки бетонной поверхности. Толщина слоя нанесения от 3 до 20мм.</t>
  </si>
  <si>
    <r>
      <t>4,5кг на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при толщине 3мм</t>
    </r>
  </si>
  <si>
    <t>10/≥30</t>
  </si>
  <si>
    <t>Uni –RS-T3</t>
  </si>
  <si>
    <t>Безусадочная быстротвердеющая сухая смесь тиксотропного типа для конструкционного ремонта бетона и железобетона в сжатые сроки.  Применение при температуре до -10ºС. Толщина нанесения от 10 до 100 мм.</t>
  </si>
  <si>
    <t>59/≥66</t>
  </si>
  <si>
    <t>Uni –RS-L2</t>
  </si>
  <si>
    <t>Безусадочная быстротвердеющая сухая бетонная смесь наливного типа, содержащая полимерную фибру, предназначенная для ремонтных работ с укладкой слоем от 40 до 100мм. Максимальный размер заполнителя 10мм.</t>
  </si>
  <si>
    <t>Uni –RS-L21                           (Эконом)</t>
  </si>
  <si>
    <t>Быстротвердеющая сухая бетонная смесь наливного типа, с компенсированной усадкой содержащая полимерную фибру, предназначенная для ремонтных работ с укладкой слоя от 40 до 100мм. Максимальный размер заполнителя 10мм.</t>
  </si>
  <si>
    <t>Uni –RS-LF3</t>
  </si>
  <si>
    <t>Безусадочная быстротвердеющая сухая бетонная смесь, содержащая полимерную  и стальную  латунированную фибру. Предназначена  для ремонта железобетонных конструкций подвергающимся динамическим и ударным воздействиям. Обладает повышенной прочностью на изгиб и растяжение. Толщина слоя нанесения от 20 до 60мм.</t>
  </si>
  <si>
    <t>Uni –RS-W</t>
  </si>
  <si>
    <t>Особо быстротвердеющая безусадочная бетонная смесь наливного типа для проведения работ при температуре от -5 до +50 градусов С. Толщина заливки от 10 до 50мм.</t>
  </si>
  <si>
    <r>
      <t>-5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 – 25/≥60</t>
    </r>
  </si>
  <si>
    <r>
      <t>+</t>
    </r>
    <r>
      <rPr>
        <sz val="10"/>
        <rFont val="Times New Roman"/>
        <family val="1"/>
      </rPr>
      <t>23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 – 40/≥70</t>
    </r>
  </si>
  <si>
    <t>Безусадочный  быстротвердеющий пластифицированный цемент.</t>
  </si>
  <si>
    <t>Описание материала  и его применение</t>
  </si>
  <si>
    <t>Набор прочности 1/28 суток (мПа)</t>
  </si>
  <si>
    <t>Uni Cem</t>
  </si>
  <si>
    <t>Безусадочный быстротвердеющий пластифицированный цемент. Предназначен  для приготовления безусадочных бетонных смесей, заполнения пустот, трещин  и крепления анкеров.</t>
  </si>
  <si>
    <t>30/≥62,5</t>
  </si>
  <si>
    <t>Отгрузка материалов производится со склада в Москве</t>
  </si>
  <si>
    <t>Адрес склада: Московская область, г.Королев, Ярославский пр-д 5А</t>
  </si>
  <si>
    <t>Режим работы склада: пн-пт, с 9-00 до 17-00, перерыв с 12-00 до 13-00</t>
  </si>
  <si>
    <t>ПРАЙС-ЛИСТ на добавки в бетон от 1 марта 2013года</t>
  </si>
  <si>
    <t>Uni-Plast T</t>
  </si>
  <si>
    <r>
      <t>Химическая добавка для</t>
    </r>
    <r>
      <rPr>
        <b/>
        <sz val="9"/>
        <color indexed="8"/>
        <rFont val="Times New Roman"/>
        <family val="1"/>
      </rPr>
      <t xml:space="preserve"> производства товарного бетона</t>
    </r>
    <r>
      <rPr>
        <sz val="9"/>
        <color indexed="8"/>
        <rFont val="Times New Roman"/>
        <family val="1"/>
      </rPr>
      <t xml:space="preserve"> на основе поликарбоксилатного эфира.  </t>
    </r>
    <r>
      <rPr>
        <b/>
        <sz val="9"/>
        <color indexed="8"/>
        <rFont val="Times New Roman"/>
        <family val="1"/>
      </rPr>
      <t>Назначение:</t>
    </r>
    <r>
      <rPr>
        <sz val="9"/>
        <color indexed="8"/>
        <rFont val="Times New Roman"/>
        <family val="1"/>
      </rPr>
      <t xml:space="preserve"> для увеличенния срока сохранения технологических свойств бетона до 6 часов.</t>
    </r>
  </si>
  <si>
    <t>0,2 - 3,0 % от массы цемента</t>
  </si>
  <si>
    <t>Uni-Plast K</t>
  </si>
  <si>
    <r>
      <t xml:space="preserve">Химическая добавка для </t>
    </r>
    <r>
      <rPr>
        <b/>
        <sz val="9"/>
        <color indexed="8"/>
        <rFont val="Times New Roman"/>
        <family val="1"/>
      </rPr>
      <t>производства конструкционного бетона</t>
    </r>
    <r>
      <rPr>
        <sz val="9"/>
        <color indexed="8"/>
        <rFont val="Times New Roman"/>
        <family val="1"/>
      </rPr>
      <t xml:space="preserve"> на основе поликарбоксилатного эфира.  </t>
    </r>
    <r>
      <rPr>
        <b/>
        <sz val="9"/>
        <color indexed="8"/>
        <rFont val="Times New Roman"/>
        <family val="1"/>
      </rPr>
      <t>Назначение:</t>
    </r>
    <r>
      <rPr>
        <sz val="9"/>
        <color indexed="8"/>
        <rFont val="Times New Roman"/>
        <family val="1"/>
      </rPr>
      <t xml:space="preserve"> для значительного прироста прочности бетона на ранних стадиях твердения. </t>
    </r>
  </si>
  <si>
    <t>Uni-Plast S</t>
  </si>
  <si>
    <r>
      <t xml:space="preserve">Химическая добавка на основе поликарбоксилатного эфира с </t>
    </r>
    <r>
      <rPr>
        <b/>
        <sz val="9"/>
        <color indexed="8"/>
        <rFont val="Times New Roman"/>
        <family val="1"/>
      </rPr>
      <t>ускоряющим и самоуплотняющим действием</t>
    </r>
    <r>
      <rPr>
        <sz val="9"/>
        <color indexed="8"/>
        <rFont val="Times New Roman"/>
        <family val="1"/>
      </rPr>
      <t xml:space="preserve">.  </t>
    </r>
    <r>
      <rPr>
        <b/>
        <sz val="9"/>
        <color indexed="8"/>
        <rFont val="Times New Roman"/>
        <family val="1"/>
      </rPr>
      <t>Назначение:</t>
    </r>
    <r>
      <rPr>
        <sz val="9"/>
        <color indexed="8"/>
        <rFont val="Times New Roman"/>
        <family val="1"/>
      </rPr>
      <t xml:space="preserve"> для производства самоуплотняющихся бетонных смесей и высокопрочного бетона.</t>
    </r>
  </si>
  <si>
    <t>0,2 - 2,5 % от массы цемента</t>
  </si>
  <si>
    <t>Uni-Plast M</t>
  </si>
  <si>
    <r>
      <t xml:space="preserve">Химическая </t>
    </r>
    <r>
      <rPr>
        <b/>
        <sz val="9"/>
        <color indexed="8"/>
        <rFont val="Times New Roman"/>
        <family val="1"/>
      </rPr>
      <t>противоморозная</t>
    </r>
    <r>
      <rPr>
        <sz val="9"/>
        <color indexed="8"/>
        <rFont val="Times New Roman"/>
        <family val="1"/>
      </rPr>
      <t xml:space="preserve"> добавка на основе солей азотной кислоты. </t>
    </r>
    <r>
      <rPr>
        <b/>
        <sz val="9"/>
        <color indexed="8"/>
        <rFont val="Times New Roman"/>
        <family val="1"/>
      </rPr>
      <t>Назначение:</t>
    </r>
    <r>
      <rPr>
        <sz val="9"/>
        <color indexed="8"/>
        <rFont val="Times New Roman"/>
        <family val="1"/>
      </rPr>
      <t xml:space="preserve"> для предотвращения замерзания воды, содержащейся в бетонной смеси при отрицательных температурах окружающей среды до -20</t>
    </r>
    <r>
      <rPr>
        <sz val="9"/>
        <color indexed="8"/>
        <rFont val="Arial Cyr"/>
        <family val="0"/>
      </rPr>
      <t>˚</t>
    </r>
    <r>
      <rPr>
        <sz val="9"/>
        <color indexed="8"/>
        <rFont val="Times New Roman"/>
        <family val="1"/>
      </rPr>
      <t>С.</t>
    </r>
  </si>
  <si>
    <t>1,0 - 2,0 % от массы цемента</t>
  </si>
  <si>
    <t>ПРАЙС-ЛИСТ на гидроизоляционные составы от 1 марта  2013 г.</t>
  </si>
  <si>
    <r>
      <t>Расход, кг/м</t>
    </r>
    <r>
      <rPr>
        <b/>
        <sz val="10"/>
        <rFont val="Arial Cyr"/>
        <family val="0"/>
      </rPr>
      <t>²</t>
    </r>
  </si>
  <si>
    <t>Обмазочная гидроизоляция</t>
  </si>
  <si>
    <t>Uni-Proofing-1</t>
  </si>
  <si>
    <r>
      <t>Однокомпонентное</t>
    </r>
    <r>
      <rPr>
        <b/>
        <sz val="9"/>
        <rFont val="Times New Roman"/>
        <family val="1"/>
      </rPr>
      <t xml:space="preserve"> жесткое обмазочное гидроизоляционное покрытие</t>
    </r>
    <r>
      <rPr>
        <sz val="9"/>
        <rFont val="Times New Roman"/>
        <family val="1"/>
      </rPr>
      <t xml:space="preserve"> на основе цемента для внешних стен подвалов, фундаментов, плавательных бассейнов и емкостей для питьевой воды.</t>
    </r>
  </si>
  <si>
    <t>2 кг при толщине слоя 1 мм</t>
  </si>
  <si>
    <t>Uni-Proofing-2</t>
  </si>
  <si>
    <r>
      <t>Двухкомпонентное</t>
    </r>
    <r>
      <rPr>
        <b/>
        <sz val="9"/>
        <rFont val="Times New Roman"/>
        <family val="1"/>
      </rPr>
      <t xml:space="preserve"> высокоэластичное гидроизоляционное покрытие</t>
    </r>
    <r>
      <rPr>
        <sz val="9"/>
        <rFont val="Times New Roman"/>
        <family val="1"/>
      </rPr>
      <t xml:space="preserve"> на основе цемента для защиты бетона и каменной кладки. </t>
    </r>
  </si>
  <si>
    <t>1,65 кг при толщине слоя 1 мм</t>
  </si>
  <si>
    <t>Канистра 10 л</t>
  </si>
  <si>
    <t>Uni-Proofing-3</t>
  </si>
  <si>
    <r>
      <t xml:space="preserve">Однокомпонентный состав для </t>
    </r>
    <r>
      <rPr>
        <b/>
        <sz val="9"/>
        <rFont val="Times New Roman"/>
        <family val="1"/>
      </rPr>
      <t>защиты арматуры от коррозии.</t>
    </r>
  </si>
  <si>
    <t>Проникающая гидроизоляция</t>
  </si>
  <si>
    <t>Uni-Proofing-4</t>
  </si>
  <si>
    <r>
      <t xml:space="preserve">Однокомпонентная гидроизоляционная смесь </t>
    </r>
    <r>
      <rPr>
        <b/>
        <sz val="9"/>
        <rFont val="Times New Roman"/>
        <family val="1"/>
      </rPr>
      <t>проникающего действия</t>
    </r>
    <r>
      <rPr>
        <sz val="9"/>
        <rFont val="Times New Roman"/>
        <family val="1"/>
      </rPr>
      <t xml:space="preserve"> на основе портландцемента и химически активных добавок. Применяется для внутренней и наружной гидроизоляции бетонных, каменных и кирпичных конструкций. А также в качестве добавки в бетон для получения гидротехнического бетона.</t>
    </r>
  </si>
  <si>
    <t>1,0 кг при толщине слоя 1 мм</t>
  </si>
  <si>
    <t>Uni-Proofing-5</t>
  </si>
  <si>
    <r>
      <t xml:space="preserve">Однокомпонентный сверхбыстротвердеющий ремонтный состав на основе гидравлических вяжущих, кварцевого песка и модифицирующих добавок, предназначенный для </t>
    </r>
    <r>
      <rPr>
        <b/>
        <sz val="9"/>
        <rFont val="Times New Roman"/>
        <family val="1"/>
      </rPr>
      <t xml:space="preserve">быстрой ликвидации активных протечек воды </t>
    </r>
    <r>
      <rPr>
        <sz val="9"/>
        <rFont val="Times New Roman"/>
        <family val="1"/>
      </rPr>
      <t>через массив бетона и кирпичной кладки.</t>
    </r>
  </si>
  <si>
    <t xml:space="preserve">На заполнение отверстия объемом 1л потребуется 1,7-1,9 кг </t>
  </si>
  <si>
    <t>Uni-Proofing-6</t>
  </si>
  <si>
    <r>
      <rPr>
        <sz val="9"/>
        <rFont val="Times New Roman"/>
        <family val="1"/>
      </rPr>
      <t>Однокомпонентное</t>
    </r>
    <r>
      <rPr>
        <b/>
        <sz val="9"/>
        <rFont val="Times New Roman"/>
        <family val="1"/>
      </rPr>
      <t xml:space="preserve"> высокоэластичное гидроизоляционное покрытие</t>
    </r>
    <r>
      <rPr>
        <sz val="9"/>
        <rFont val="Times New Roman"/>
        <family val="1"/>
      </rPr>
      <t xml:space="preserve"> на основе цемента для защиты бетона и каменной кладки. </t>
    </r>
  </si>
  <si>
    <t>1,5 кг при толщине слоя 1 мм</t>
  </si>
  <si>
    <t>НМГ (Москва) с  21,02,14</t>
  </si>
  <si>
    <t>Полиплан 1001</t>
  </si>
  <si>
    <t>Полиплан 1002</t>
  </si>
  <si>
    <t>Полиплан 1003</t>
  </si>
  <si>
    <t>Полиплан 1005</t>
  </si>
  <si>
    <t>Полиплан 108</t>
  </si>
  <si>
    <t>Полиплан 206</t>
  </si>
  <si>
    <t>Полиплан 1004</t>
  </si>
  <si>
    <t>Полифлекс 1101</t>
  </si>
  <si>
    <t>Цена завода для клиента, руб.</t>
  </si>
  <si>
    <t>1кг</t>
  </si>
  <si>
    <t>Комплект</t>
  </si>
  <si>
    <t>Огнезащита Металл СК</t>
  </si>
  <si>
    <t>Огнезащитная ОБМАЗКА для металлических конструкций с приведенной толщиной менее 5,8 мм.  В зависимости от толщины нанесенного  огнезащитного покрытия соответствуют 5-ой ; 4-ой  3-ей  и 2-ой  группам огнезащитной эффективности.</t>
  </si>
  <si>
    <t>4,2-6,3</t>
  </si>
  <si>
    <t xml:space="preserve">Грунтовка П 03 </t>
  </si>
  <si>
    <t>Полиуретановая однокомпонентная грунтовка с высоким сухим остатком.  Назначение:  В качестве грунтовки (праймера) под тонкослойные покрытия и наливные полиуретановые полы.</t>
  </si>
  <si>
    <t>0,3-0,6</t>
  </si>
  <si>
    <t>Грунтовка П 04</t>
  </si>
  <si>
    <t>Полиуретановая двухкомпонентная грунтовка. Назначение: В качестве грунтовки (праймера) под тонослойные покрытия и наливные полиуретановые полы и усиления адгезии. Используется в ремонтных смесях с кварцевым песком.</t>
  </si>
  <si>
    <t>Покрытие Финиш             П 01 Глянец</t>
  </si>
  <si>
    <t>Полиуретановое двухкомпонентное защитное глянцевое покрытие. Назначение: для защитного окрашивания бетонных полов и стен и устройства тонкослойных защитных покрытий внутри практически всех типов помещений, где имеются повышенные требования к абразивной стойкости пола и стен. Обладает высокой износостойкостью, адгезией покрытия к основанию, хорошей укрывистостью, быстрым высыханием и экономиччным расходом.</t>
  </si>
  <si>
    <t>Покрытие Финиш             П 02 Мат</t>
  </si>
  <si>
    <t>Полиуретановое двухкомпонентное защитное матовое покрытие.   Назначение: для защитного окрашивания бетонных полов и стен и устройства тонкослойных защитных покрытий внутри практически всех типов помещений, где имеются повышенные требования к  абразивной стойкости пола и стен. Обладает высокой износостойкостью, адгезией покрытия к основанию, хорошей укрывистостью, быстрым высыханием, экономичным расходом, создаёт эффект монолитного идеально-ровного основания.</t>
  </si>
  <si>
    <r>
      <t xml:space="preserve">Эпоксидный двухкомпонентный </t>
    </r>
    <r>
      <rPr>
        <b/>
        <sz val="8"/>
        <color indexed="10"/>
        <rFont val="Century Gothic"/>
        <family val="2"/>
      </rPr>
      <t>цветной</t>
    </r>
    <r>
      <rPr>
        <sz val="8"/>
        <color indexed="10"/>
        <rFont val="Century Gothic"/>
        <family val="2"/>
      </rPr>
      <t xml:space="preserve"> базовый состав.                                                                      </t>
    </r>
    <r>
      <rPr>
        <b/>
        <sz val="8"/>
        <color indexed="10"/>
        <rFont val="Century Gothic"/>
        <family val="2"/>
      </rPr>
      <t>Назначение:</t>
    </r>
    <r>
      <rPr>
        <sz val="8"/>
        <color indexed="10"/>
        <rFont val="Century Gothic"/>
        <family val="2"/>
      </rPr>
      <t xml:space="preserve"> для выравнивания и создания высоконаполненных полов, возможно насыщение песком 3,5-4 кг. </t>
    </r>
  </si>
  <si>
    <r>
      <t xml:space="preserve">Эпоксидный двухкомпонентный </t>
    </r>
    <r>
      <rPr>
        <b/>
        <sz val="8"/>
        <color indexed="10"/>
        <rFont val="Century Gothic"/>
        <family val="2"/>
      </rPr>
      <t>бесцветный</t>
    </r>
    <r>
      <rPr>
        <sz val="8"/>
        <color indexed="10"/>
        <rFont val="Century Gothic"/>
        <family val="2"/>
      </rPr>
      <t xml:space="preserve"> базовый состав.                                                               </t>
    </r>
    <r>
      <rPr>
        <b/>
        <sz val="8"/>
        <color indexed="10"/>
        <rFont val="Century Gothic"/>
        <family val="2"/>
      </rPr>
      <t xml:space="preserve">Назначение: </t>
    </r>
    <r>
      <rPr>
        <sz val="8"/>
        <color indexed="10"/>
        <rFont val="Century Gothic"/>
        <family val="2"/>
      </rPr>
      <t xml:space="preserve">для выравнивания и создания высоконаполненных полов, возможно насыщение песком 3,5-4 кг.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</si>
</sst>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[$€-2]\ #,##0.00"/>
    <numFmt numFmtId="167" formatCode="#,##0.00_р_.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9"/>
      <name val="Times New Roman"/>
      <family val="1"/>
    </font>
    <font>
      <b/>
      <sz val="8"/>
      <name val="Century Gothic"/>
      <family val="2"/>
    </font>
    <font>
      <b/>
      <sz val="9"/>
      <color indexed="56"/>
      <name val="Century Gothic"/>
      <family val="2"/>
    </font>
    <font>
      <b/>
      <sz val="9"/>
      <color indexed="56"/>
      <name val="Courier New"/>
      <family val="3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8"/>
      <color indexed="8"/>
      <name val="Calibri"/>
      <family val="2"/>
    </font>
    <font>
      <b/>
      <sz val="10"/>
      <color indexed="8"/>
      <name val="Century Gothic"/>
      <family val="2"/>
    </font>
    <font>
      <b/>
      <sz val="9"/>
      <color indexed="8"/>
      <name val="Times New Roman"/>
      <family val="1"/>
    </font>
    <font>
      <sz val="10"/>
      <name val="Century Gothic"/>
      <family val="2"/>
    </font>
    <font>
      <sz val="8"/>
      <name val="Times New Roman"/>
      <family val="1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b/>
      <sz val="10"/>
      <name val="Century Gothic"/>
      <family val="2"/>
    </font>
    <font>
      <b/>
      <sz val="12"/>
      <color indexed="8"/>
      <name val="Century Gothic"/>
      <family val="2"/>
    </font>
    <font>
      <sz val="9"/>
      <name val="Century Gothic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Century Gothic"/>
      <family val="2"/>
    </font>
    <font>
      <sz val="9"/>
      <color indexed="8"/>
      <name val="Times New Roman"/>
      <family val="1"/>
    </font>
    <font>
      <sz val="14"/>
      <name val="Century Gothic"/>
      <family val="2"/>
    </font>
    <font>
      <sz val="14"/>
      <color indexed="8"/>
      <name val="Calibri"/>
      <family val="2"/>
    </font>
    <font>
      <b/>
      <sz val="16"/>
      <name val="Century Gothic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Century Gothic"/>
      <family val="2"/>
    </font>
    <font>
      <sz val="9"/>
      <color indexed="8"/>
      <name val="Calibri"/>
      <family val="2"/>
    </font>
    <font>
      <b/>
      <sz val="14"/>
      <color indexed="63"/>
      <name val="Century Gothic"/>
      <family val="2"/>
    </font>
    <font>
      <b/>
      <sz val="14"/>
      <color indexed="63"/>
      <name val="Calibri"/>
      <family val="2"/>
    </font>
    <font>
      <b/>
      <sz val="10"/>
      <color indexed="56"/>
      <name val="Century Gothic"/>
      <family val="2"/>
    </font>
    <font>
      <sz val="10"/>
      <color indexed="8"/>
      <name val="Calibri"/>
      <family val="2"/>
    </font>
    <font>
      <b/>
      <sz val="13"/>
      <name val="Century Gothic"/>
      <family val="2"/>
    </font>
    <font>
      <b/>
      <sz val="13"/>
      <color indexed="8"/>
      <name val="Century Gothic"/>
      <family val="2"/>
    </font>
    <font>
      <sz val="13"/>
      <name val="Century Gothic"/>
      <family val="2"/>
    </font>
    <font>
      <b/>
      <sz val="11"/>
      <name val="Century Gothic"/>
      <family val="2"/>
    </font>
    <font>
      <sz val="13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Arial Cyr"/>
      <family val="0"/>
    </font>
    <font>
      <b/>
      <sz val="9"/>
      <name val="Courier New"/>
      <family val="3"/>
    </font>
    <font>
      <b/>
      <sz val="11"/>
      <name val="Calibri"/>
      <family val="2"/>
    </font>
    <font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10"/>
      <name val="Century Gothic"/>
      <family val="2"/>
    </font>
    <font>
      <b/>
      <sz val="8"/>
      <color indexed="10"/>
      <name val="Calibri"/>
      <family val="2"/>
    </font>
    <font>
      <b/>
      <sz val="8"/>
      <color indexed="10"/>
      <name val="Times New Roman"/>
      <family val="1"/>
    </font>
    <font>
      <b/>
      <sz val="48"/>
      <color indexed="62"/>
      <name val="Times New Roman"/>
      <family val="1"/>
    </font>
    <font>
      <sz val="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rgb="FFFF0000"/>
      <name val="Century Gothic"/>
      <family val="2"/>
    </font>
    <font>
      <sz val="8"/>
      <color rgb="FFFF0000"/>
      <name val="Century Gothic"/>
      <family val="2"/>
    </font>
    <font>
      <b/>
      <sz val="8"/>
      <color rgb="FFFF0000"/>
      <name val="Century Gothic"/>
      <family val="2"/>
    </font>
    <font>
      <b/>
      <sz val="8"/>
      <color rgb="FFFF0000"/>
      <name val="Calibri"/>
      <family val="2"/>
    </font>
    <font>
      <b/>
      <sz val="8"/>
      <color rgb="FFFF0000"/>
      <name val="Times New Roman"/>
      <family val="1"/>
    </font>
    <font>
      <b/>
      <sz val="48"/>
      <color theme="4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/>
      <top style="medium"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thin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812">
    <xf numFmtId="0" fontId="0" fillId="0" borderId="0" xfId="0" applyFont="1" applyAlignment="1">
      <alignment/>
    </xf>
    <xf numFmtId="0" fontId="7" fillId="0" borderId="0" xfId="53" applyFont="1" applyBorder="1" applyAlignment="1">
      <alignment horizontal="right" vertical="center" wrapText="1"/>
      <protection/>
    </xf>
    <xf numFmtId="0" fontId="1" fillId="0" borderId="0" xfId="53" applyAlignment="1">
      <alignment horizontal="right" vertical="center" wrapText="1"/>
      <protection/>
    </xf>
    <xf numFmtId="0" fontId="1" fillId="0" borderId="0" xfId="53">
      <alignment/>
      <protection/>
    </xf>
    <xf numFmtId="2" fontId="11" fillId="33" borderId="10" xfId="53" applyNumberFormat="1" applyFont="1" applyFill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/>
      <protection/>
    </xf>
    <xf numFmtId="0" fontId="19" fillId="0" borderId="12" xfId="53" applyFont="1" applyFill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2" fontId="7" fillId="0" borderId="14" xfId="53" applyNumberFormat="1" applyFont="1" applyFill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0" fontId="19" fillId="0" borderId="15" xfId="53" applyFont="1" applyFill="1" applyBorder="1" applyAlignment="1">
      <alignment horizontal="center" vertical="center" wrapText="1"/>
      <protection/>
    </xf>
    <xf numFmtId="2" fontId="7" fillId="0" borderId="11" xfId="53" applyNumberFormat="1" applyFont="1" applyFill="1" applyBorder="1" applyAlignment="1">
      <alignment horizontal="center" vertical="center" wrapText="1"/>
      <protection/>
    </xf>
    <xf numFmtId="0" fontId="16" fillId="33" borderId="12" xfId="53" applyFont="1" applyFill="1" applyBorder="1" applyAlignment="1">
      <alignment horizontal="center" vertical="center" wrapText="1"/>
      <protection/>
    </xf>
    <xf numFmtId="0" fontId="18" fillId="33" borderId="12" xfId="53" applyFont="1" applyFill="1" applyBorder="1" applyAlignment="1">
      <alignment horizontal="center" vertical="center" wrapText="1"/>
      <protection/>
    </xf>
    <xf numFmtId="0" fontId="21" fillId="33" borderId="12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left" vertical="center" wrapText="1"/>
      <protection/>
    </xf>
    <xf numFmtId="0" fontId="17" fillId="0" borderId="13" xfId="53" applyFont="1" applyFill="1" applyBorder="1" applyAlignment="1">
      <alignment horizontal="left" vertical="center" wrapText="1"/>
      <protection/>
    </xf>
    <xf numFmtId="2" fontId="17" fillId="0" borderId="13" xfId="53" applyNumberFormat="1" applyFont="1" applyFill="1" applyBorder="1" applyAlignment="1">
      <alignment horizontal="center" vertical="center" wrapText="1"/>
      <protection/>
    </xf>
    <xf numFmtId="0" fontId="19" fillId="0" borderId="13" xfId="53" applyNumberFormat="1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left" vertical="center" wrapText="1"/>
      <protection/>
    </xf>
    <xf numFmtId="0" fontId="17" fillId="0" borderId="16" xfId="53" applyFont="1" applyFill="1" applyBorder="1" applyAlignment="1">
      <alignment horizontal="left" vertical="center" wrapText="1"/>
      <protection/>
    </xf>
    <xf numFmtId="2" fontId="17" fillId="0" borderId="16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2" fontId="7" fillId="0" borderId="17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0" fontId="17" fillId="0" borderId="0" xfId="53" applyFont="1" applyFill="1" applyBorder="1" applyAlignment="1">
      <alignment horizontal="left" vertical="center" wrapText="1"/>
      <protection/>
    </xf>
    <xf numFmtId="2" fontId="17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2" fontId="7" fillId="0" borderId="0" xfId="53" applyNumberFormat="1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0" fontId="17" fillId="0" borderId="15" xfId="53" applyFont="1" applyFill="1" applyBorder="1" applyAlignment="1">
      <alignment horizontal="left" vertical="center" wrapText="1"/>
      <protection/>
    </xf>
    <xf numFmtId="2" fontId="17" fillId="0" borderId="15" xfId="53" applyNumberFormat="1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0" fontId="17" fillId="0" borderId="12" xfId="53" applyFont="1" applyFill="1" applyBorder="1" applyAlignment="1">
      <alignment horizontal="left" vertical="center" wrapText="1"/>
      <protection/>
    </xf>
    <xf numFmtId="2" fontId="17" fillId="0" borderId="12" xfId="53" applyNumberFormat="1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vertical="top" wrapText="1"/>
      <protection/>
    </xf>
    <xf numFmtId="0" fontId="17" fillId="0" borderId="13" xfId="53" applyFont="1" applyFill="1" applyBorder="1" applyAlignment="1">
      <alignment horizontal="left" vertical="top" wrapText="1"/>
      <protection/>
    </xf>
    <xf numFmtId="0" fontId="19" fillId="0" borderId="16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left" vertical="center" wrapText="1"/>
      <protection/>
    </xf>
    <xf numFmtId="0" fontId="17" fillId="0" borderId="21" xfId="53" applyFont="1" applyFill="1" applyBorder="1" applyAlignment="1">
      <alignment horizontal="left" vertical="top" wrapText="1"/>
      <protection/>
    </xf>
    <xf numFmtId="2" fontId="17" fillId="0" borderId="21" xfId="53" applyNumberFormat="1" applyFont="1" applyFill="1" applyBorder="1" applyAlignment="1">
      <alignment horizontal="center" vertical="center" wrapText="1"/>
      <protection/>
    </xf>
    <xf numFmtId="0" fontId="19" fillId="0" borderId="21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left" vertical="top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1" fillId="0" borderId="0" xfId="53" applyBorder="1">
      <alignment/>
      <protection/>
    </xf>
    <xf numFmtId="0" fontId="19" fillId="0" borderId="22" xfId="53" applyFont="1" applyFill="1" applyBorder="1" applyAlignment="1">
      <alignment horizontal="center" vertical="center" wrapText="1"/>
      <protection/>
    </xf>
    <xf numFmtId="0" fontId="19" fillId="0" borderId="23" xfId="53" applyFont="1" applyFill="1" applyBorder="1" applyAlignment="1">
      <alignment horizontal="center" vertical="center" wrapText="1"/>
      <protection/>
    </xf>
    <xf numFmtId="0" fontId="19" fillId="0" borderId="24" xfId="53" applyFont="1" applyFill="1" applyBorder="1" applyAlignment="1">
      <alignment horizontal="center" vertical="center" wrapText="1"/>
      <protection/>
    </xf>
    <xf numFmtId="2" fontId="19" fillId="0" borderId="13" xfId="53" applyNumberFormat="1" applyFont="1" applyFill="1" applyBorder="1" applyAlignment="1">
      <alignment horizontal="center" vertical="center" wrapText="1"/>
      <protection/>
    </xf>
    <xf numFmtId="2" fontId="22" fillId="0" borderId="25" xfId="53" applyNumberFormat="1" applyFont="1" applyBorder="1" applyAlignment="1">
      <alignment horizontal="center" vertical="center"/>
      <protection/>
    </xf>
    <xf numFmtId="2" fontId="19" fillId="0" borderId="15" xfId="53" applyNumberFormat="1" applyFont="1" applyFill="1" applyBorder="1" applyAlignment="1">
      <alignment horizontal="center" vertical="center" wrapText="1"/>
      <protection/>
    </xf>
    <xf numFmtId="0" fontId="17" fillId="0" borderId="13" xfId="53" applyNumberFormat="1" applyFont="1" applyFill="1" applyBorder="1" applyAlignment="1">
      <alignment horizontal="left" vertical="center" wrapText="1"/>
      <protection/>
    </xf>
    <xf numFmtId="0" fontId="17" fillId="0" borderId="13" xfId="53" applyFont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vertical="center" wrapText="1"/>
      <protection/>
    </xf>
    <xf numFmtId="2" fontId="19" fillId="0" borderId="13" xfId="53" applyNumberFormat="1" applyFont="1" applyFill="1" applyBorder="1" applyAlignment="1">
      <alignment horizontal="center" vertical="center"/>
      <protection/>
    </xf>
    <xf numFmtId="0" fontId="19" fillId="0" borderId="15" xfId="53" applyFont="1" applyFill="1" applyBorder="1" applyAlignment="1">
      <alignment vertical="center"/>
      <protection/>
    </xf>
    <xf numFmtId="2" fontId="19" fillId="0" borderId="15" xfId="53" applyNumberFormat="1" applyFont="1" applyFill="1" applyBorder="1" applyAlignment="1">
      <alignment horizontal="center" vertical="center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2" fontId="7" fillId="0" borderId="14" xfId="53" applyNumberFormat="1" applyFont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24" fillId="0" borderId="0" xfId="53" applyFont="1" applyAlignment="1">
      <alignment horizontal="center" vertical="center" wrapText="1"/>
      <protection/>
    </xf>
    <xf numFmtId="2" fontId="24" fillId="0" borderId="0" xfId="53" applyNumberFormat="1" applyFont="1" applyAlignment="1">
      <alignment horizontal="center" vertical="center" wrapText="1"/>
      <protection/>
    </xf>
    <xf numFmtId="2" fontId="7" fillId="0" borderId="0" xfId="53" applyNumberFormat="1" applyFont="1" applyAlignment="1">
      <alignment horizontal="center" vertical="center" wrapText="1"/>
      <protection/>
    </xf>
    <xf numFmtId="0" fontId="7" fillId="0" borderId="0" xfId="53" applyFont="1" applyAlignment="1">
      <alignment horizontal="left" vertical="center" wrapText="1"/>
      <protection/>
    </xf>
    <xf numFmtId="0" fontId="24" fillId="0" borderId="0" xfId="53" applyFont="1" applyAlignment="1">
      <alignment horizontal="left" vertical="center" wrapText="1"/>
      <protection/>
    </xf>
    <xf numFmtId="0" fontId="25" fillId="0" borderId="0" xfId="53" applyFont="1">
      <alignment/>
      <protection/>
    </xf>
    <xf numFmtId="0" fontId="9" fillId="0" borderId="26" xfId="53" applyNumberFormat="1" applyFont="1" applyFill="1" applyBorder="1" applyAlignment="1">
      <alignment horizontal="center" vertical="center" wrapText="1"/>
      <protection/>
    </xf>
    <xf numFmtId="0" fontId="9" fillId="0" borderId="18" xfId="53" applyNumberFormat="1" applyFont="1" applyFill="1" applyBorder="1" applyAlignment="1">
      <alignment horizontal="center" vertical="center" wrapText="1"/>
      <protection/>
    </xf>
    <xf numFmtId="2" fontId="9" fillId="0" borderId="18" xfId="53" applyNumberFormat="1" applyFont="1" applyFill="1" applyBorder="1" applyAlignment="1">
      <alignment horizontal="center" vertical="center" wrapText="1"/>
      <protection/>
    </xf>
    <xf numFmtId="2" fontId="9" fillId="0" borderId="26" xfId="53" applyNumberFormat="1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left" vertical="center" wrapText="1"/>
      <protection/>
    </xf>
    <xf numFmtId="0" fontId="30" fillId="0" borderId="18" xfId="53" applyFont="1" applyFill="1" applyBorder="1" applyAlignment="1">
      <alignment horizontal="left" vertical="center" wrapText="1"/>
      <protection/>
    </xf>
    <xf numFmtId="0" fontId="9" fillId="0" borderId="28" xfId="53" applyFont="1" applyFill="1" applyBorder="1" applyAlignment="1">
      <alignment horizontal="left" vertical="center" wrapText="1"/>
      <protection/>
    </xf>
    <xf numFmtId="2" fontId="9" fillId="0" borderId="19" xfId="53" applyNumberFormat="1" applyFont="1" applyFill="1" applyBorder="1" applyAlignment="1">
      <alignment horizontal="center" vertical="center" wrapText="1"/>
      <protection/>
    </xf>
    <xf numFmtId="0" fontId="9" fillId="0" borderId="19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31" fillId="0" borderId="0" xfId="53" applyFont="1" applyFill="1" applyBorder="1" applyAlignment="1">
      <alignment horizontal="center" vertical="center" wrapText="1"/>
      <protection/>
    </xf>
    <xf numFmtId="0" fontId="32" fillId="0" borderId="0" xfId="53" applyFont="1" applyFill="1" applyBorder="1" applyAlignment="1">
      <alignment horizontal="center" vertical="center" wrapText="1"/>
      <protection/>
    </xf>
    <xf numFmtId="0" fontId="33" fillId="0" borderId="0" xfId="53" applyFont="1">
      <alignment/>
      <protection/>
    </xf>
    <xf numFmtId="2" fontId="32" fillId="0" borderId="0" xfId="53" applyNumberFormat="1" applyFont="1" applyBorder="1" applyAlignment="1">
      <alignment horizontal="center" vertical="center" wrapText="1"/>
      <protection/>
    </xf>
    <xf numFmtId="0" fontId="32" fillId="0" borderId="0" xfId="53" applyFont="1" applyAlignment="1">
      <alignment horizontal="center" vertical="center" wrapText="1"/>
      <protection/>
    </xf>
    <xf numFmtId="2" fontId="34" fillId="0" borderId="0" xfId="53" applyNumberFormat="1" applyFont="1" applyAlignment="1">
      <alignment horizontal="center" vertical="center" wrapText="1"/>
      <protection/>
    </xf>
    <xf numFmtId="0" fontId="27" fillId="0" borderId="0" xfId="53" applyFont="1">
      <alignment/>
      <protection/>
    </xf>
    <xf numFmtId="0" fontId="1" fillId="0" borderId="0" xfId="53" applyAlignment="1">
      <alignment horizontal="left"/>
      <protection/>
    </xf>
    <xf numFmtId="0" fontId="35" fillId="0" borderId="0" xfId="53" applyFont="1">
      <alignment/>
      <protection/>
    </xf>
    <xf numFmtId="0" fontId="36" fillId="0" borderId="0" xfId="53" applyFont="1" applyAlignment="1">
      <alignment horizontal="left"/>
      <protection/>
    </xf>
    <xf numFmtId="0" fontId="29" fillId="0" borderId="0" xfId="53" applyFont="1">
      <alignment/>
      <protection/>
    </xf>
    <xf numFmtId="0" fontId="15" fillId="0" borderId="0" xfId="53" applyFont="1">
      <alignment/>
      <protection/>
    </xf>
    <xf numFmtId="0" fontId="37" fillId="0" borderId="0" xfId="53" applyFont="1">
      <alignment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9" fillId="0" borderId="30" xfId="53" applyFont="1" applyBorder="1" applyAlignment="1">
      <alignment horizontal="left" vertical="center" wrapText="1"/>
      <protection/>
    </xf>
    <xf numFmtId="0" fontId="10" fillId="0" borderId="31" xfId="53" applyFont="1" applyBorder="1" applyAlignment="1">
      <alignment horizontal="left" vertical="center" wrapText="1"/>
      <protection/>
    </xf>
    <xf numFmtId="0" fontId="9" fillId="0" borderId="32" xfId="53" applyFont="1" applyBorder="1" applyAlignment="1">
      <alignment horizontal="left" vertical="center" wrapText="1"/>
      <protection/>
    </xf>
    <xf numFmtId="0" fontId="10" fillId="0" borderId="33" xfId="53" applyFont="1" applyBorder="1" applyAlignment="1">
      <alignment horizontal="left" vertical="center" wrapText="1"/>
      <protection/>
    </xf>
    <xf numFmtId="0" fontId="9" fillId="0" borderId="29" xfId="53" applyFont="1" applyFill="1" applyBorder="1" applyAlignment="1">
      <alignment horizontal="left" vertical="center" wrapText="1"/>
      <protection/>
    </xf>
    <xf numFmtId="0" fontId="17" fillId="0" borderId="26" xfId="53" applyFont="1" applyFill="1" applyBorder="1" applyAlignment="1">
      <alignment horizontal="left" vertical="center" wrapText="1"/>
      <protection/>
    </xf>
    <xf numFmtId="2" fontId="25" fillId="0" borderId="26" xfId="53" applyNumberFormat="1" applyFont="1" applyFill="1" applyBorder="1" applyAlignment="1">
      <alignment horizontal="center" vertical="center" wrapText="1"/>
      <protection/>
    </xf>
    <xf numFmtId="0" fontId="38" fillId="0" borderId="26" xfId="53" applyNumberFormat="1" applyFont="1" applyFill="1" applyBorder="1" applyAlignment="1">
      <alignment horizontal="center" vertical="center" wrapText="1"/>
      <protection/>
    </xf>
    <xf numFmtId="0" fontId="17" fillId="0" borderId="34" xfId="53" applyFont="1" applyFill="1" applyBorder="1" applyAlignment="1">
      <alignment horizontal="left" vertical="center" wrapText="1"/>
      <protection/>
    </xf>
    <xf numFmtId="2" fontId="25" fillId="0" borderId="34" xfId="53" applyNumberFormat="1" applyFont="1" applyFill="1" applyBorder="1" applyAlignment="1">
      <alignment horizontal="center" vertical="center" wrapText="1"/>
      <protection/>
    </xf>
    <xf numFmtId="0" fontId="38" fillId="0" borderId="18" xfId="53" applyNumberFormat="1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left" vertical="center" wrapText="1"/>
      <protection/>
    </xf>
    <xf numFmtId="2" fontId="25" fillId="0" borderId="19" xfId="53" applyNumberFormat="1" applyFont="1" applyFill="1" applyBorder="1" applyAlignment="1">
      <alignment horizontal="center" vertical="center" wrapText="1"/>
      <protection/>
    </xf>
    <xf numFmtId="0" fontId="38" fillId="0" borderId="19" xfId="53" applyFont="1" applyFill="1" applyBorder="1" applyAlignment="1">
      <alignment horizontal="center" vertical="center" wrapText="1"/>
      <protection/>
    </xf>
    <xf numFmtId="0" fontId="33" fillId="0" borderId="0" xfId="53" applyFont="1" applyAlignment="1">
      <alignment wrapText="1"/>
      <protection/>
    </xf>
    <xf numFmtId="0" fontId="39" fillId="0" borderId="0" xfId="53" applyFont="1">
      <alignment/>
      <protection/>
    </xf>
    <xf numFmtId="0" fontId="32" fillId="0" borderId="0" xfId="53" applyFont="1" applyBorder="1" applyAlignment="1">
      <alignment horizontal="center" vertical="center" wrapText="1"/>
      <protection/>
    </xf>
    <xf numFmtId="0" fontId="41" fillId="0" borderId="0" xfId="53" applyFont="1" applyBorder="1" applyAlignment="1">
      <alignment horizontal="center" vertical="center" wrapText="1"/>
      <protection/>
    </xf>
    <xf numFmtId="0" fontId="42" fillId="0" borderId="0" xfId="53" applyFont="1" applyBorder="1" applyAlignment="1">
      <alignment horizontal="center" vertical="center" wrapText="1"/>
      <protection/>
    </xf>
    <xf numFmtId="0" fontId="29" fillId="0" borderId="29" xfId="53" applyFont="1" applyBorder="1" applyAlignment="1">
      <alignment horizontal="left" vertical="center" wrapText="1"/>
      <protection/>
    </xf>
    <xf numFmtId="0" fontId="44" fillId="0" borderId="26" xfId="53" applyFont="1" applyBorder="1" applyAlignment="1">
      <alignment horizontal="left" vertical="center" wrapText="1"/>
      <protection/>
    </xf>
    <xf numFmtId="2" fontId="25" fillId="33" borderId="26" xfId="53" applyNumberFormat="1" applyFont="1" applyFill="1" applyBorder="1" applyAlignment="1">
      <alignment horizontal="center" vertical="center" wrapText="1"/>
      <protection/>
    </xf>
    <xf numFmtId="2" fontId="29" fillId="0" borderId="26" xfId="53" applyNumberFormat="1" applyFont="1" applyBorder="1" applyAlignment="1">
      <alignment horizontal="center" vertical="center"/>
      <protection/>
    </xf>
    <xf numFmtId="0" fontId="15" fillId="0" borderId="26" xfId="53" applyFont="1" applyBorder="1" applyAlignment="1">
      <alignment horizontal="center" vertical="center"/>
      <protection/>
    </xf>
    <xf numFmtId="2" fontId="8" fillId="0" borderId="35" xfId="53" applyNumberFormat="1" applyFont="1" applyFill="1" applyBorder="1" applyAlignment="1">
      <alignment horizontal="center" vertical="center" wrapText="1"/>
      <protection/>
    </xf>
    <xf numFmtId="2" fontId="25" fillId="33" borderId="18" xfId="53" applyNumberFormat="1" applyFont="1" applyFill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left" vertical="center" wrapText="1"/>
      <protection/>
    </xf>
    <xf numFmtId="0" fontId="45" fillId="0" borderId="26" xfId="53" applyFont="1" applyBorder="1" applyAlignment="1">
      <alignment vertical="top" wrapText="1"/>
      <protection/>
    </xf>
    <xf numFmtId="0" fontId="43" fillId="0" borderId="26" xfId="53" applyFont="1" applyBorder="1" applyAlignment="1">
      <alignment horizontal="center" vertical="center" wrapText="1"/>
      <protection/>
    </xf>
    <xf numFmtId="2" fontId="9" fillId="0" borderId="26" xfId="53" applyNumberFormat="1" applyFont="1" applyBorder="1" applyAlignment="1">
      <alignment horizontal="center" vertical="center" wrapText="1"/>
      <protection/>
    </xf>
    <xf numFmtId="0" fontId="8" fillId="0" borderId="26" xfId="53" applyNumberFormat="1" applyFont="1" applyBorder="1" applyAlignment="1">
      <alignment horizontal="center" vertical="center" wrapText="1"/>
      <protection/>
    </xf>
    <xf numFmtId="2" fontId="8" fillId="0" borderId="35" xfId="53" applyNumberFormat="1" applyFont="1" applyBorder="1" applyAlignment="1">
      <alignment horizontal="center" vertical="center" wrapText="1"/>
      <protection/>
    </xf>
    <xf numFmtId="0" fontId="9" fillId="0" borderId="28" xfId="53" applyFont="1" applyBorder="1" applyAlignment="1">
      <alignment horizontal="left" vertical="center" wrapText="1"/>
      <protection/>
    </xf>
    <xf numFmtId="0" fontId="45" fillId="0" borderId="19" xfId="53" applyFont="1" applyBorder="1" applyAlignment="1">
      <alignment vertical="top" wrapText="1"/>
      <protection/>
    </xf>
    <xf numFmtId="0" fontId="43" fillId="0" borderId="19" xfId="53" applyFont="1" applyBorder="1" applyAlignment="1">
      <alignment horizontal="center" vertical="center" wrapText="1"/>
      <protection/>
    </xf>
    <xf numFmtId="2" fontId="9" fillId="0" borderId="19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8" fillId="0" borderId="0" xfId="53" applyNumberFormat="1" applyFont="1" applyBorder="1" applyAlignment="1">
      <alignment horizontal="left" vertical="center" wrapText="1"/>
      <protection/>
    </xf>
    <xf numFmtId="2" fontId="8" fillId="0" borderId="0" xfId="53" applyNumberFormat="1" applyFont="1" applyBorder="1" applyAlignment="1">
      <alignment horizontal="left" vertical="center" wrapText="1"/>
      <protection/>
    </xf>
    <xf numFmtId="0" fontId="46" fillId="0" borderId="0" xfId="53" applyFont="1">
      <alignment/>
      <protection/>
    </xf>
    <xf numFmtId="0" fontId="33" fillId="0" borderId="0" xfId="53" applyFont="1" applyFill="1" applyBorder="1" applyAlignment="1">
      <alignment wrapText="1"/>
      <protection/>
    </xf>
    <xf numFmtId="0" fontId="47" fillId="0" borderId="0" xfId="53" applyFont="1">
      <alignment/>
      <protection/>
    </xf>
    <xf numFmtId="2" fontId="28" fillId="33" borderId="36" xfId="53" applyNumberFormat="1" applyFont="1" applyFill="1" applyBorder="1" applyAlignment="1">
      <alignment horizontal="center" vertical="center" wrapText="1"/>
      <protection/>
    </xf>
    <xf numFmtId="0" fontId="50" fillId="0" borderId="37" xfId="53" applyFont="1" applyBorder="1" applyAlignment="1">
      <alignment horizontal="center"/>
      <protection/>
    </xf>
    <xf numFmtId="0" fontId="29" fillId="0" borderId="35" xfId="53" applyFont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29" fillId="0" borderId="38" xfId="53" applyFont="1" applyBorder="1" applyAlignment="1">
      <alignment horizontal="center" vertical="center"/>
      <protection/>
    </xf>
    <xf numFmtId="0" fontId="9" fillId="0" borderId="26" xfId="53" applyFont="1" applyBorder="1" applyAlignment="1">
      <alignment horizontal="center" vertical="center" wrapText="1"/>
      <protection/>
    </xf>
    <xf numFmtId="2" fontId="10" fillId="0" borderId="35" xfId="53" applyNumberFormat="1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2" fontId="10" fillId="0" borderId="38" xfId="53" applyNumberFormat="1" applyFont="1" applyBorder="1" applyAlignment="1">
      <alignment horizontal="center" vertical="center" wrapText="1"/>
      <protection/>
    </xf>
    <xf numFmtId="2" fontId="10" fillId="0" borderId="36" xfId="53" applyNumberFormat="1" applyFont="1" applyFill="1" applyBorder="1" applyAlignment="1">
      <alignment horizontal="center" vertical="center" wrapText="1"/>
      <protection/>
    </xf>
    <xf numFmtId="2" fontId="10" fillId="0" borderId="37" xfId="53" applyNumberFormat="1" applyFont="1" applyFill="1" applyBorder="1" applyAlignment="1">
      <alignment horizontal="center" vertical="center" wrapText="1"/>
      <protection/>
    </xf>
    <xf numFmtId="0" fontId="51" fillId="0" borderId="0" xfId="53" applyFont="1">
      <alignment/>
      <protection/>
    </xf>
    <xf numFmtId="0" fontId="45" fillId="0" borderId="26" xfId="53" applyFont="1" applyBorder="1" applyAlignment="1">
      <alignment horizontal="left" wrapText="1"/>
      <protection/>
    </xf>
    <xf numFmtId="0" fontId="23" fillId="0" borderId="26" xfId="53" applyFont="1" applyFill="1" applyBorder="1" applyAlignment="1">
      <alignment horizontal="center" vertical="center" wrapText="1"/>
      <protection/>
    </xf>
    <xf numFmtId="0" fontId="45" fillId="0" borderId="19" xfId="53" applyFont="1" applyBorder="1" applyAlignment="1">
      <alignment horizontal="left" wrapText="1"/>
      <protection/>
    </xf>
    <xf numFmtId="0" fontId="23" fillId="0" borderId="19" xfId="53" applyNumberFormat="1" applyFont="1" applyFill="1" applyBorder="1" applyAlignment="1">
      <alignment horizontal="center" vertical="center" wrapText="1"/>
      <protection/>
    </xf>
    <xf numFmtId="0" fontId="28" fillId="0" borderId="26" xfId="53" applyFont="1" applyFill="1" applyBorder="1" applyAlignment="1">
      <alignment horizontal="left" vertical="center" wrapText="1"/>
      <protection/>
    </xf>
    <xf numFmtId="0" fontId="28" fillId="0" borderId="18" xfId="53" applyFont="1" applyFill="1" applyBorder="1" applyAlignment="1">
      <alignment horizontal="left" vertical="center" wrapText="1"/>
      <protection/>
    </xf>
    <xf numFmtId="0" fontId="28" fillId="0" borderId="19" xfId="53" applyFont="1" applyFill="1" applyBorder="1" applyAlignment="1">
      <alignment horizontal="left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28" fillId="0" borderId="39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37" fillId="0" borderId="0" xfId="53" applyFont="1" applyBorder="1" applyAlignment="1">
      <alignment horizontal="left" wrapText="1"/>
      <protection/>
    </xf>
    <xf numFmtId="0" fontId="56" fillId="0" borderId="0" xfId="53" applyFont="1" applyAlignment="1">
      <alignment horizontal="center"/>
      <protection/>
    </xf>
    <xf numFmtId="0" fontId="57" fillId="0" borderId="0" xfId="53" applyFont="1" applyAlignment="1">
      <alignment horizontal="left" vertical="center" wrapText="1"/>
      <protection/>
    </xf>
    <xf numFmtId="0" fontId="37" fillId="0" borderId="0" xfId="53" applyFont="1" applyBorder="1" applyAlignment="1">
      <alignment horizontal="left" vertical="center" wrapText="1"/>
      <protection/>
    </xf>
    <xf numFmtId="0" fontId="37" fillId="0" borderId="0" xfId="53" applyFont="1" applyAlignment="1">
      <alignment horizontal="left" wrapText="1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30" fillId="0" borderId="0" xfId="53" applyFont="1" applyFill="1" applyBorder="1" applyAlignment="1">
      <alignment horizontal="left" vertical="center" wrapText="1"/>
      <protection/>
    </xf>
    <xf numFmtId="2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165" fontId="12" fillId="0" borderId="12" xfId="53" applyNumberFormat="1" applyFont="1" applyFill="1" applyBorder="1" applyAlignment="1">
      <alignment horizontal="center" vertical="center" wrapText="1"/>
      <protection/>
    </xf>
    <xf numFmtId="165" fontId="12" fillId="0" borderId="40" xfId="53" applyNumberFormat="1" applyFont="1" applyFill="1" applyBorder="1" applyAlignment="1">
      <alignment horizontal="center" vertical="center" wrapText="1"/>
      <protection/>
    </xf>
    <xf numFmtId="165" fontId="12" fillId="0" borderId="13" xfId="53" applyNumberFormat="1" applyFont="1" applyFill="1" applyBorder="1" applyAlignment="1">
      <alignment horizontal="center" vertical="center" wrapText="1"/>
      <protection/>
    </xf>
    <xf numFmtId="165" fontId="12" fillId="0" borderId="41" xfId="53" applyNumberFormat="1" applyFont="1" applyFill="1" applyBorder="1" applyAlignment="1">
      <alignment horizontal="center" vertical="center" wrapText="1"/>
      <protection/>
    </xf>
    <xf numFmtId="165" fontId="12" fillId="0" borderId="15" xfId="53" applyNumberFormat="1" applyFont="1" applyFill="1" applyBorder="1" applyAlignment="1">
      <alignment horizontal="center" vertical="center" wrapText="1"/>
      <protection/>
    </xf>
    <xf numFmtId="165" fontId="12" fillId="0" borderId="42" xfId="53" applyNumberFormat="1" applyFont="1" applyFill="1" applyBorder="1" applyAlignment="1">
      <alignment horizontal="center" vertical="center" wrapText="1"/>
      <protection/>
    </xf>
    <xf numFmtId="166" fontId="7" fillId="0" borderId="0" xfId="53" applyNumberFormat="1" applyFont="1" applyBorder="1" applyAlignment="1">
      <alignment horizontal="right" vertical="center" wrapText="1"/>
      <protection/>
    </xf>
    <xf numFmtId="166" fontId="1" fillId="0" borderId="0" xfId="53" applyNumberFormat="1">
      <alignment/>
      <protection/>
    </xf>
    <xf numFmtId="166" fontId="10" fillId="33" borderId="36" xfId="53" applyNumberFormat="1" applyFont="1" applyFill="1" applyBorder="1" applyAlignment="1">
      <alignment horizontal="center" vertical="center" wrapText="1"/>
      <protection/>
    </xf>
    <xf numFmtId="166" fontId="1" fillId="0" borderId="0" xfId="53" applyNumberFormat="1" applyBorder="1">
      <alignment/>
      <protection/>
    </xf>
    <xf numFmtId="166" fontId="12" fillId="0" borderId="0" xfId="53" applyNumberFormat="1" applyFont="1" applyFill="1" applyBorder="1" applyAlignment="1">
      <alignment horizontal="center" vertical="center" wrapText="1"/>
      <protection/>
    </xf>
    <xf numFmtId="165" fontId="1" fillId="0" borderId="0" xfId="53" applyNumberFormat="1" applyAlignment="1">
      <alignment horizontal="right" vertical="center" wrapText="1"/>
      <protection/>
    </xf>
    <xf numFmtId="165" fontId="16" fillId="33" borderId="12" xfId="53" applyNumberFormat="1" applyFont="1" applyFill="1" applyBorder="1" applyAlignment="1">
      <alignment horizontal="center" vertical="center" wrapText="1"/>
      <protection/>
    </xf>
    <xf numFmtId="165" fontId="16" fillId="33" borderId="40" xfId="53" applyNumberFormat="1" applyFont="1" applyFill="1" applyBorder="1" applyAlignment="1">
      <alignment horizontal="center" vertical="center" wrapText="1"/>
      <protection/>
    </xf>
    <xf numFmtId="165" fontId="12" fillId="0" borderId="16" xfId="53" applyNumberFormat="1" applyFont="1" applyFill="1" applyBorder="1" applyAlignment="1">
      <alignment horizontal="center" vertical="center" wrapText="1"/>
      <protection/>
    </xf>
    <xf numFmtId="165" fontId="12" fillId="0" borderId="43" xfId="53" applyNumberFormat="1" applyFont="1" applyFill="1" applyBorder="1" applyAlignment="1">
      <alignment horizontal="center" vertical="center" wrapText="1"/>
      <protection/>
    </xf>
    <xf numFmtId="165" fontId="12" fillId="0" borderId="18" xfId="53" applyNumberFormat="1" applyFont="1" applyFill="1" applyBorder="1" applyAlignment="1">
      <alignment horizontal="center" vertical="center" wrapText="1"/>
      <protection/>
    </xf>
    <xf numFmtId="165" fontId="12" fillId="0" borderId="44" xfId="53" applyNumberFormat="1" applyFont="1" applyFill="1" applyBorder="1" applyAlignment="1">
      <alignment horizontal="center" vertical="center" wrapText="1"/>
      <protection/>
    </xf>
    <xf numFmtId="165" fontId="12" fillId="0" borderId="19" xfId="53" applyNumberFormat="1" applyFont="1" applyFill="1" applyBorder="1" applyAlignment="1">
      <alignment horizontal="center" vertical="center" wrapText="1"/>
      <protection/>
    </xf>
    <xf numFmtId="165" fontId="12" fillId="0" borderId="38" xfId="53" applyNumberFormat="1" applyFont="1" applyFill="1" applyBorder="1" applyAlignment="1">
      <alignment horizontal="center" vertical="center" wrapText="1"/>
      <protection/>
    </xf>
    <xf numFmtId="165" fontId="12" fillId="0" borderId="0" xfId="53" applyNumberFormat="1" applyFont="1" applyFill="1" applyBorder="1" applyAlignment="1">
      <alignment horizontal="center" vertical="center" wrapText="1"/>
      <protection/>
    </xf>
    <xf numFmtId="165" fontId="12" fillId="0" borderId="21" xfId="53" applyNumberFormat="1" applyFont="1" applyFill="1" applyBorder="1" applyAlignment="1">
      <alignment horizontal="center" vertical="center" wrapText="1"/>
      <protection/>
    </xf>
    <xf numFmtId="165" fontId="12" fillId="0" borderId="45" xfId="53" applyNumberFormat="1" applyFont="1" applyFill="1" applyBorder="1" applyAlignment="1">
      <alignment horizontal="center" vertical="center" wrapText="1"/>
      <protection/>
    </xf>
    <xf numFmtId="165" fontId="12" fillId="0" borderId="22" xfId="53" applyNumberFormat="1" applyFont="1" applyFill="1" applyBorder="1" applyAlignment="1">
      <alignment horizontal="center" vertical="center" wrapText="1"/>
      <protection/>
    </xf>
    <xf numFmtId="165" fontId="12" fillId="0" borderId="46" xfId="53" applyNumberFormat="1" applyFont="1" applyFill="1" applyBorder="1" applyAlignment="1">
      <alignment horizontal="center" vertical="center" wrapText="1"/>
      <protection/>
    </xf>
    <xf numFmtId="165" fontId="12" fillId="0" borderId="23" xfId="53" applyNumberFormat="1" applyFont="1" applyFill="1" applyBorder="1" applyAlignment="1">
      <alignment horizontal="center" vertical="center" wrapText="1"/>
      <protection/>
    </xf>
    <xf numFmtId="165" fontId="12" fillId="0" borderId="47" xfId="53" applyNumberFormat="1" applyFont="1" applyFill="1" applyBorder="1" applyAlignment="1">
      <alignment horizontal="center" vertical="center" wrapText="1"/>
      <protection/>
    </xf>
    <xf numFmtId="165" fontId="12" fillId="0" borderId="24" xfId="53" applyNumberFormat="1" applyFont="1" applyFill="1" applyBorder="1" applyAlignment="1">
      <alignment horizontal="center" vertical="center" wrapText="1"/>
      <protection/>
    </xf>
    <xf numFmtId="165" fontId="12" fillId="0" borderId="48" xfId="53" applyNumberFormat="1" applyFont="1" applyFill="1" applyBorder="1" applyAlignment="1">
      <alignment horizontal="center" vertical="center" wrapText="1"/>
      <protection/>
    </xf>
    <xf numFmtId="165" fontId="1" fillId="0" borderId="0" xfId="53" applyNumberFormat="1">
      <alignment/>
      <protection/>
    </xf>
    <xf numFmtId="165" fontId="24" fillId="0" borderId="0" xfId="53" applyNumberFormat="1" applyFont="1" applyAlignment="1">
      <alignment horizontal="center" vertical="center" wrapText="1"/>
      <protection/>
    </xf>
    <xf numFmtId="165" fontId="10" fillId="33" borderId="36" xfId="53" applyNumberFormat="1" applyFont="1" applyFill="1" applyBorder="1" applyAlignment="1">
      <alignment horizontal="center" vertical="center" wrapText="1"/>
      <protection/>
    </xf>
    <xf numFmtId="165" fontId="13" fillId="0" borderId="37" xfId="53" applyNumberFormat="1" applyFont="1" applyBorder="1" applyAlignment="1">
      <alignment horizontal="center"/>
      <protection/>
    </xf>
    <xf numFmtId="165" fontId="10" fillId="0" borderId="18" xfId="53" applyNumberFormat="1" applyFont="1" applyFill="1" applyBorder="1" applyAlignment="1">
      <alignment horizontal="center" vertical="center" wrapText="1"/>
      <protection/>
    </xf>
    <xf numFmtId="165" fontId="29" fillId="0" borderId="44" xfId="53" applyNumberFormat="1" applyFont="1" applyBorder="1" applyAlignment="1">
      <alignment horizontal="center" vertical="center"/>
      <protection/>
    </xf>
    <xf numFmtId="165" fontId="10" fillId="0" borderId="18" xfId="53" applyNumberFormat="1" applyFont="1" applyFill="1" applyBorder="1" applyAlignment="1">
      <alignment horizontal="center" vertical="center"/>
      <protection/>
    </xf>
    <xf numFmtId="165" fontId="10" fillId="0" borderId="19" xfId="53" applyNumberFormat="1" applyFont="1" applyFill="1" applyBorder="1" applyAlignment="1">
      <alignment horizontal="center" vertical="center"/>
      <protection/>
    </xf>
    <xf numFmtId="165" fontId="9" fillId="0" borderId="26" xfId="53" applyNumberFormat="1" applyFont="1" applyFill="1" applyBorder="1" applyAlignment="1">
      <alignment horizontal="center" vertical="center" wrapText="1"/>
      <protection/>
    </xf>
    <xf numFmtId="165" fontId="10" fillId="0" borderId="26" xfId="53" applyNumberFormat="1" applyFont="1" applyFill="1" applyBorder="1" applyAlignment="1">
      <alignment horizontal="center" vertical="center" wrapText="1"/>
      <protection/>
    </xf>
    <xf numFmtId="165" fontId="29" fillId="0" borderId="35" xfId="53" applyNumberFormat="1" applyFont="1" applyBorder="1" applyAlignment="1">
      <alignment horizontal="center" vertical="center"/>
      <protection/>
    </xf>
    <xf numFmtId="165" fontId="10" fillId="0" borderId="19" xfId="53" applyNumberFormat="1" applyFont="1" applyFill="1" applyBorder="1" applyAlignment="1">
      <alignment horizontal="center" vertical="center" wrapText="1"/>
      <protection/>
    </xf>
    <xf numFmtId="165" fontId="32" fillId="0" borderId="0" xfId="53" applyNumberFormat="1" applyFont="1" applyFill="1" applyBorder="1" applyAlignment="1">
      <alignment horizontal="center" vertical="center" wrapText="1"/>
      <protection/>
    </xf>
    <xf numFmtId="165" fontId="31" fillId="0" borderId="0" xfId="53" applyNumberFormat="1" applyFont="1" applyFill="1" applyBorder="1" applyAlignment="1">
      <alignment horizontal="center" vertical="center" wrapText="1"/>
      <protection/>
    </xf>
    <xf numFmtId="165" fontId="33" fillId="0" borderId="0" xfId="53" applyNumberFormat="1" applyFont="1">
      <alignment/>
      <protection/>
    </xf>
    <xf numFmtId="165" fontId="34" fillId="0" borderId="0" xfId="53" applyNumberFormat="1" applyFont="1" applyAlignment="1">
      <alignment horizontal="center" vertical="center" wrapText="1"/>
      <protection/>
    </xf>
    <xf numFmtId="166" fontId="1" fillId="0" borderId="49" xfId="53" applyNumberFormat="1" applyBorder="1">
      <alignment/>
      <protection/>
    </xf>
    <xf numFmtId="166" fontId="58" fillId="0" borderId="30" xfId="53" applyNumberFormat="1" applyFont="1" applyBorder="1" applyAlignment="1">
      <alignment horizontal="center" vertical="center"/>
      <protection/>
    </xf>
    <xf numFmtId="166" fontId="58" fillId="0" borderId="32" xfId="53" applyNumberFormat="1" applyFont="1" applyBorder="1" applyAlignment="1">
      <alignment horizontal="center" vertical="center"/>
      <protection/>
    </xf>
    <xf numFmtId="165" fontId="9" fillId="0" borderId="26" xfId="53" applyNumberFormat="1" applyFont="1" applyBorder="1" applyAlignment="1">
      <alignment horizontal="center" vertical="center"/>
      <protection/>
    </xf>
    <xf numFmtId="165" fontId="29" fillId="0" borderId="38" xfId="53" applyNumberFormat="1" applyFont="1" applyBorder="1" applyAlignment="1">
      <alignment horizontal="center" vertical="center"/>
      <protection/>
    </xf>
    <xf numFmtId="165" fontId="9" fillId="0" borderId="0" xfId="53" applyNumberFormat="1" applyFont="1" applyFill="1" applyBorder="1" applyAlignment="1">
      <alignment horizontal="center" vertical="center" wrapText="1"/>
      <protection/>
    </xf>
    <xf numFmtId="165" fontId="10" fillId="0" borderId="0" xfId="53" applyNumberFormat="1" applyFont="1" applyFill="1" applyBorder="1" applyAlignment="1">
      <alignment horizontal="center" vertical="center" wrapText="1"/>
      <protection/>
    </xf>
    <xf numFmtId="165" fontId="29" fillId="0" borderId="0" xfId="53" applyNumberFormat="1" applyFont="1" applyBorder="1" applyAlignment="1">
      <alignment horizontal="center" vertical="center"/>
      <protection/>
    </xf>
    <xf numFmtId="166" fontId="11" fillId="33" borderId="30" xfId="53" applyNumberFormat="1" applyFont="1" applyFill="1" applyBorder="1" applyAlignment="1">
      <alignment horizontal="center" vertical="center" wrapText="1"/>
      <protection/>
    </xf>
    <xf numFmtId="166" fontId="14" fillId="0" borderId="49" xfId="53" applyNumberFormat="1" applyFont="1" applyBorder="1" applyAlignment="1">
      <alignment horizontal="center"/>
      <protection/>
    </xf>
    <xf numFmtId="166" fontId="35" fillId="0" borderId="49" xfId="53" applyNumberFormat="1" applyFont="1" applyBorder="1" applyAlignment="1">
      <alignment horizontal="center" vertical="center"/>
      <protection/>
    </xf>
    <xf numFmtId="165" fontId="35" fillId="0" borderId="0" xfId="53" applyNumberFormat="1" applyFont="1">
      <alignment/>
      <protection/>
    </xf>
    <xf numFmtId="165" fontId="35" fillId="0" borderId="0" xfId="53" applyNumberFormat="1" applyFont="1" applyAlignment="1">
      <alignment horizontal="center" vertical="center"/>
      <protection/>
    </xf>
    <xf numFmtId="165" fontId="15" fillId="0" borderId="0" xfId="53" applyNumberFormat="1" applyFont="1" applyAlignment="1">
      <alignment horizontal="center" vertical="center"/>
      <protection/>
    </xf>
    <xf numFmtId="165" fontId="15" fillId="0" borderId="0" xfId="53" applyNumberFormat="1" applyFont="1">
      <alignment/>
      <protection/>
    </xf>
    <xf numFmtId="165" fontId="8" fillId="0" borderId="26" xfId="53" applyNumberFormat="1" applyFont="1" applyBorder="1" applyAlignment="1">
      <alignment horizontal="center" vertical="center" wrapText="1"/>
      <protection/>
    </xf>
    <xf numFmtId="165" fontId="15" fillId="0" borderId="35" xfId="53" applyNumberFormat="1" applyFont="1" applyBorder="1" applyAlignment="1">
      <alignment horizontal="center" vertical="center"/>
      <protection/>
    </xf>
    <xf numFmtId="165" fontId="8" fillId="0" borderId="19" xfId="53" applyNumberFormat="1" applyFont="1" applyBorder="1" applyAlignment="1">
      <alignment horizontal="center" vertical="center" wrapText="1"/>
      <protection/>
    </xf>
    <xf numFmtId="165" fontId="15" fillId="0" borderId="38" xfId="53" applyNumberFormat="1" applyFont="1" applyBorder="1" applyAlignment="1">
      <alignment horizontal="center" vertical="center"/>
      <protection/>
    </xf>
    <xf numFmtId="165" fontId="8" fillId="0" borderId="26" xfId="53" applyNumberFormat="1" applyFont="1" applyFill="1" applyBorder="1" applyAlignment="1">
      <alignment horizontal="center" vertical="center" wrapText="1"/>
      <protection/>
    </xf>
    <xf numFmtId="165" fontId="8" fillId="0" borderId="44" xfId="53" applyNumberFormat="1" applyFont="1" applyFill="1" applyBorder="1" applyAlignment="1">
      <alignment horizontal="center" vertical="center" wrapText="1"/>
      <protection/>
    </xf>
    <xf numFmtId="166" fontId="8" fillId="0" borderId="37" xfId="53" applyNumberFormat="1" applyFont="1" applyFill="1" applyBorder="1" applyAlignment="1">
      <alignment horizontal="center" vertical="center" wrapText="1"/>
      <protection/>
    </xf>
    <xf numFmtId="166" fontId="15" fillId="0" borderId="36" xfId="53" applyNumberFormat="1" applyFont="1" applyBorder="1" applyAlignment="1">
      <alignment horizontal="center" vertical="center"/>
      <protection/>
    </xf>
    <xf numFmtId="166" fontId="15" fillId="0" borderId="37" xfId="53" applyNumberFormat="1" applyFont="1" applyBorder="1" applyAlignment="1">
      <alignment horizontal="center" vertical="center"/>
      <protection/>
    </xf>
    <xf numFmtId="166" fontId="15" fillId="0" borderId="0" xfId="53" applyNumberFormat="1" applyFont="1" applyAlignment="1">
      <alignment horizontal="center"/>
      <protection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16" fontId="4" fillId="0" borderId="26" xfId="0" applyNumberFormat="1" applyFont="1" applyBorder="1" applyAlignment="1">
      <alignment horizontal="center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16" fontId="4" fillId="0" borderId="18" xfId="0" applyNumberFormat="1" applyFont="1" applyBorder="1" applyAlignment="1">
      <alignment horizontal="center" vertical="top" wrapText="1"/>
    </xf>
    <xf numFmtId="2" fontId="5" fillId="0" borderId="50" xfId="0" applyNumberFormat="1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39" xfId="0" applyFont="1" applyBorder="1" applyAlignment="1">
      <alignment horizontal="center" vertical="top" wrapText="1"/>
    </xf>
    <xf numFmtId="16" fontId="4" fillId="0" borderId="39" xfId="0" applyNumberFormat="1" applyFont="1" applyBorder="1" applyAlignment="1">
      <alignment horizontal="center" vertical="top" wrapText="1"/>
    </xf>
    <xf numFmtId="2" fontId="5" fillId="0" borderId="51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16" fontId="4" fillId="0" borderId="19" xfId="0" applyNumberFormat="1" applyFont="1" applyBorder="1" applyAlignment="1">
      <alignment horizontal="center" vertical="top" wrapText="1"/>
    </xf>
    <xf numFmtId="2" fontId="5" fillId="0" borderId="37" xfId="0" applyNumberFormat="1" applyFont="1" applyBorder="1" applyAlignment="1">
      <alignment horizontal="center" vertical="top" wrapText="1"/>
    </xf>
    <xf numFmtId="0" fontId="4" fillId="0" borderId="52" xfId="0" applyFont="1" applyBorder="1" applyAlignment="1">
      <alignment vertical="top" wrapText="1"/>
    </xf>
    <xf numFmtId="0" fontId="4" fillId="0" borderId="52" xfId="0" applyFont="1" applyBorder="1" applyAlignment="1">
      <alignment horizontal="center" vertical="top" wrapText="1"/>
    </xf>
    <xf numFmtId="16" fontId="4" fillId="0" borderId="52" xfId="0" applyNumberFormat="1" applyFont="1" applyBorder="1" applyAlignment="1">
      <alignment horizontal="center" vertical="top" wrapText="1"/>
    </xf>
    <xf numFmtId="2" fontId="5" fillId="0" borderId="53" xfId="0" applyNumberFormat="1" applyFont="1" applyBorder="1" applyAlignment="1">
      <alignment horizontal="center" vertical="top" wrapText="1"/>
    </xf>
    <xf numFmtId="0" fontId="5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vertical="top" wrapText="1"/>
    </xf>
    <xf numFmtId="0" fontId="4" fillId="0" borderId="55" xfId="0" applyFont="1" applyBorder="1" applyAlignment="1">
      <alignment horizontal="center" vertical="top" wrapText="1"/>
    </xf>
    <xf numFmtId="2" fontId="5" fillId="0" borderId="56" xfId="0" applyNumberFormat="1" applyFont="1" applyBorder="1" applyAlignment="1">
      <alignment horizontal="center" vertical="top" wrapText="1"/>
    </xf>
    <xf numFmtId="0" fontId="5" fillId="0" borderId="57" xfId="0" applyFont="1" applyBorder="1" applyAlignment="1">
      <alignment vertical="top" wrapText="1"/>
    </xf>
    <xf numFmtId="0" fontId="60" fillId="0" borderId="34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5" fillId="0" borderId="29" xfId="0" applyFont="1" applyBorder="1" applyAlignment="1">
      <alignment vertical="top" wrapText="1"/>
    </xf>
    <xf numFmtId="0" fontId="61" fillId="0" borderId="26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top" wrapText="1"/>
    </xf>
    <xf numFmtId="2" fontId="5" fillId="0" borderId="30" xfId="54" applyNumberFormat="1" applyFont="1" applyFill="1" applyBorder="1" applyAlignment="1">
      <alignment horizontal="center" vertical="top" wrapText="1"/>
      <protection/>
    </xf>
    <xf numFmtId="0" fontId="5" fillId="0" borderId="27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top" wrapText="1"/>
    </xf>
    <xf numFmtId="2" fontId="5" fillId="0" borderId="49" xfId="54" applyNumberFormat="1" applyFont="1" applyFill="1" applyBorder="1" applyAlignment="1">
      <alignment horizontal="center" vertical="top" wrapText="1"/>
      <protection/>
    </xf>
    <xf numFmtId="0" fontId="4" fillId="0" borderId="58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2" fontId="5" fillId="0" borderId="59" xfId="0" applyNumberFormat="1" applyFont="1" applyBorder="1" applyAlignment="1">
      <alignment horizont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2" fontId="60" fillId="0" borderId="0" xfId="0" applyNumberFormat="1" applyFont="1" applyAlignment="1">
      <alignment/>
    </xf>
    <xf numFmtId="0" fontId="5" fillId="0" borderId="29" xfId="0" applyFont="1" applyBorder="1" applyAlignment="1">
      <alignment vertical="center" wrapText="1"/>
    </xf>
    <xf numFmtId="0" fontId="61" fillId="0" borderId="26" xfId="0" applyFont="1" applyBorder="1" applyAlignment="1">
      <alignment horizontal="center" vertical="center" wrapText="1"/>
    </xf>
    <xf numFmtId="2" fontId="5" fillId="0" borderId="61" xfId="0" applyNumberFormat="1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61" fillId="0" borderId="19" xfId="0" applyFont="1" applyBorder="1" applyAlignment="1">
      <alignment horizontal="center" vertical="center" wrapText="1"/>
    </xf>
    <xf numFmtId="2" fontId="5" fillId="0" borderId="6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107" fillId="0" borderId="0" xfId="0" applyFont="1" applyAlignment="1">
      <alignment/>
    </xf>
    <xf numFmtId="0" fontId="61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11" fillId="0" borderId="19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0" fillId="0" borderId="0" xfId="0" applyFont="1" applyAlignment="1">
      <alignment/>
    </xf>
    <xf numFmtId="166" fontId="10" fillId="34" borderId="37" xfId="53" applyNumberFormat="1" applyFont="1" applyFill="1" applyBorder="1" applyAlignment="1">
      <alignment horizontal="center"/>
      <protection/>
    </xf>
    <xf numFmtId="166" fontId="66" fillId="34" borderId="49" xfId="53" applyNumberFormat="1" applyFont="1" applyFill="1" applyBorder="1" applyAlignment="1">
      <alignment horizontal="center"/>
      <protection/>
    </xf>
    <xf numFmtId="0" fontId="1" fillId="0" borderId="0" xfId="53" applyFont="1">
      <alignment/>
      <protection/>
    </xf>
    <xf numFmtId="2" fontId="7" fillId="0" borderId="63" xfId="53" applyNumberFormat="1" applyFont="1" applyFill="1" applyBorder="1" applyAlignment="1">
      <alignment horizontal="center" vertical="center" wrapText="1"/>
      <protection/>
    </xf>
    <xf numFmtId="2" fontId="7" fillId="0" borderId="64" xfId="53" applyNumberFormat="1" applyFont="1" applyFill="1" applyBorder="1" applyAlignment="1">
      <alignment horizontal="center" vertical="center" wrapText="1"/>
      <protection/>
    </xf>
    <xf numFmtId="2" fontId="7" fillId="0" borderId="65" xfId="53" applyNumberFormat="1" applyFont="1" applyFill="1" applyBorder="1" applyAlignment="1">
      <alignment horizontal="center" vertical="center" wrapText="1"/>
      <protection/>
    </xf>
    <xf numFmtId="2" fontId="7" fillId="0" borderId="66" xfId="53" applyNumberFormat="1" applyFont="1" applyFill="1" applyBorder="1" applyAlignment="1">
      <alignment horizontal="center" vertical="center" wrapText="1"/>
      <protection/>
    </xf>
    <xf numFmtId="2" fontId="22" fillId="0" borderId="67" xfId="53" applyNumberFormat="1" applyFont="1" applyBorder="1" applyAlignment="1">
      <alignment horizontal="center" vertical="center"/>
      <protection/>
    </xf>
    <xf numFmtId="167" fontId="7" fillId="0" borderId="0" xfId="53" applyNumberFormat="1" applyFont="1" applyBorder="1" applyAlignment="1">
      <alignment horizontal="right" vertical="center" wrapText="1"/>
      <protection/>
    </xf>
    <xf numFmtId="167" fontId="1" fillId="0" borderId="0" xfId="53" applyNumberFormat="1">
      <alignment/>
      <protection/>
    </xf>
    <xf numFmtId="167" fontId="1" fillId="34" borderId="0" xfId="53" applyNumberFormat="1" applyFill="1">
      <alignment/>
      <protection/>
    </xf>
    <xf numFmtId="167" fontId="1" fillId="0" borderId="0" xfId="53" applyNumberFormat="1" applyFont="1">
      <alignment/>
      <protection/>
    </xf>
    <xf numFmtId="167" fontId="1" fillId="34" borderId="0" xfId="53" applyNumberFormat="1" applyFont="1" applyFill="1">
      <alignment/>
      <protection/>
    </xf>
    <xf numFmtId="167" fontId="1" fillId="35" borderId="0" xfId="53" applyNumberFormat="1" applyFont="1" applyFill="1">
      <alignment/>
      <protection/>
    </xf>
    <xf numFmtId="166" fontId="10" fillId="34" borderId="68" xfId="53" applyNumberFormat="1" applyFont="1" applyFill="1" applyBorder="1" applyAlignment="1">
      <alignment horizontal="center"/>
      <protection/>
    </xf>
    <xf numFmtId="165" fontId="10" fillId="33" borderId="18" xfId="53" applyNumberFormat="1" applyFont="1" applyFill="1" applyBorder="1" applyAlignment="1">
      <alignment horizontal="center" vertical="center" wrapText="1"/>
      <protection/>
    </xf>
    <xf numFmtId="0" fontId="10" fillId="0" borderId="69" xfId="53" applyFont="1" applyFill="1" applyBorder="1" applyAlignment="1">
      <alignment horizontal="left" vertical="center" wrapText="1"/>
      <protection/>
    </xf>
    <xf numFmtId="2" fontId="17" fillId="0" borderId="22" xfId="53" applyNumberFormat="1" applyFont="1" applyFill="1" applyBorder="1" applyAlignment="1">
      <alignment horizontal="center" vertical="center" wrapText="1"/>
      <protection/>
    </xf>
    <xf numFmtId="165" fontId="12" fillId="0" borderId="70" xfId="53" applyNumberFormat="1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left" vertical="center" wrapText="1"/>
      <protection/>
    </xf>
    <xf numFmtId="0" fontId="19" fillId="0" borderId="71" xfId="53" applyNumberFormat="1" applyFont="1" applyFill="1" applyBorder="1" applyAlignment="1">
      <alignment horizontal="center" vertical="center" wrapText="1"/>
      <protection/>
    </xf>
    <xf numFmtId="165" fontId="12" fillId="0" borderId="71" xfId="53" applyNumberFormat="1" applyFont="1" applyFill="1" applyBorder="1" applyAlignment="1">
      <alignment horizontal="center" vertical="center" wrapText="1"/>
      <protection/>
    </xf>
    <xf numFmtId="0" fontId="23" fillId="0" borderId="18" xfId="53" applyFont="1" applyFill="1" applyBorder="1" applyAlignment="1">
      <alignment horizontal="left" vertical="center" wrapText="1"/>
      <protection/>
    </xf>
    <xf numFmtId="166" fontId="58" fillId="0" borderId="72" xfId="53" applyNumberFormat="1" applyFont="1" applyBorder="1" applyAlignment="1">
      <alignment horizontal="center" vertical="center"/>
      <protection/>
    </xf>
    <xf numFmtId="166" fontId="58" fillId="0" borderId="73" xfId="53" applyNumberFormat="1" applyFont="1" applyBorder="1" applyAlignment="1">
      <alignment horizontal="center" vertical="center"/>
      <protection/>
    </xf>
    <xf numFmtId="166" fontId="58" fillId="0" borderId="74" xfId="53" applyNumberFormat="1" applyFont="1" applyBorder="1" applyAlignment="1">
      <alignment horizontal="center" vertical="center"/>
      <protection/>
    </xf>
    <xf numFmtId="166" fontId="67" fillId="34" borderId="75" xfId="53" applyNumberFormat="1" applyFont="1" applyFill="1" applyBorder="1" applyAlignment="1">
      <alignment horizontal="center"/>
      <protection/>
    </xf>
    <xf numFmtId="0" fontId="58" fillId="0" borderId="58" xfId="53" applyFont="1" applyBorder="1" applyAlignment="1">
      <alignment horizontal="center" wrapText="1"/>
      <protection/>
    </xf>
    <xf numFmtId="166" fontId="11" fillId="33" borderId="76" xfId="53" applyNumberFormat="1" applyFont="1" applyFill="1" applyBorder="1" applyAlignment="1">
      <alignment horizontal="center" vertical="center" wrapText="1"/>
      <protection/>
    </xf>
    <xf numFmtId="166" fontId="66" fillId="34" borderId="72" xfId="53" applyNumberFormat="1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2" fontId="10" fillId="0" borderId="18" xfId="53" applyNumberFormat="1" applyFont="1" applyFill="1" applyBorder="1" applyAlignment="1">
      <alignment horizontal="center" vertical="center" wrapText="1"/>
      <protection/>
    </xf>
    <xf numFmtId="0" fontId="29" fillId="0" borderId="18" xfId="53" applyFont="1" applyBorder="1" applyAlignment="1">
      <alignment horizontal="center" vertical="center"/>
      <protection/>
    </xf>
    <xf numFmtId="166" fontId="35" fillId="0" borderId="18" xfId="53" applyNumberFormat="1" applyFont="1" applyBorder="1" applyAlignment="1">
      <alignment horizontal="center" vertical="center"/>
      <protection/>
    </xf>
    <xf numFmtId="166" fontId="20" fillId="0" borderId="72" xfId="53" applyNumberFormat="1" applyFont="1" applyBorder="1" applyAlignment="1">
      <alignment horizontal="center" vertical="center"/>
      <protection/>
    </xf>
    <xf numFmtId="166" fontId="20" fillId="0" borderId="76" xfId="53" applyNumberFormat="1" applyFont="1" applyBorder="1" applyAlignment="1">
      <alignment horizontal="center" vertical="center"/>
      <protection/>
    </xf>
    <xf numFmtId="166" fontId="20" fillId="0" borderId="75" xfId="53" applyNumberFormat="1" applyFont="1" applyBorder="1" applyAlignment="1">
      <alignment horizontal="center" vertical="center"/>
      <protection/>
    </xf>
    <xf numFmtId="166" fontId="1" fillId="0" borderId="75" xfId="53" applyNumberFormat="1" applyBorder="1">
      <alignment/>
      <protection/>
    </xf>
    <xf numFmtId="166" fontId="20" fillId="0" borderId="77" xfId="53" applyNumberFormat="1" applyFont="1" applyBorder="1" applyAlignment="1">
      <alignment horizontal="center" vertical="center"/>
      <protection/>
    </xf>
    <xf numFmtId="0" fontId="1" fillId="0" borderId="18" xfId="53" applyBorder="1" applyAlignment="1">
      <alignment horizontal="center" vertical="center"/>
      <protection/>
    </xf>
    <xf numFmtId="0" fontId="1" fillId="0" borderId="0" xfId="53" applyBorder="1" applyAlignment="1">
      <alignment horizontal="center" vertical="center"/>
      <protection/>
    </xf>
    <xf numFmtId="166" fontId="20" fillId="0" borderId="78" xfId="53" applyNumberFormat="1" applyFont="1" applyBorder="1" applyAlignment="1">
      <alignment horizontal="center" vertical="center"/>
      <protection/>
    </xf>
    <xf numFmtId="166" fontId="20" fillId="0" borderId="18" xfId="53" applyNumberFormat="1" applyFont="1" applyBorder="1" applyAlignment="1">
      <alignment horizontal="center" vertical="center"/>
      <protection/>
    </xf>
    <xf numFmtId="167" fontId="7" fillId="35" borderId="0" xfId="53" applyNumberFormat="1" applyFont="1" applyFill="1" applyBorder="1" applyAlignment="1">
      <alignment horizontal="right" vertical="center" wrapText="1"/>
      <protection/>
    </xf>
    <xf numFmtId="167" fontId="1" fillId="35" borderId="0" xfId="53" applyNumberFormat="1" applyFill="1">
      <alignment/>
      <protection/>
    </xf>
    <xf numFmtId="167" fontId="1" fillId="35" borderId="18" xfId="53" applyNumberFormat="1" applyFill="1" applyBorder="1">
      <alignment/>
      <protection/>
    </xf>
    <xf numFmtId="166" fontId="1" fillId="35" borderId="0" xfId="53" applyNumberFormat="1" applyFill="1">
      <alignment/>
      <protection/>
    </xf>
    <xf numFmtId="166" fontId="1" fillId="35" borderId="0" xfId="53" applyNumberFormat="1" applyFill="1" applyBorder="1">
      <alignment/>
      <protection/>
    </xf>
    <xf numFmtId="167" fontId="22" fillId="35" borderId="18" xfId="53" applyNumberFormat="1" applyFont="1" applyFill="1" applyBorder="1" applyAlignment="1">
      <alignment horizontal="center" vertical="center"/>
      <protection/>
    </xf>
    <xf numFmtId="166" fontId="1" fillId="35" borderId="0" xfId="53" applyNumberFormat="1" applyFill="1" applyBorder="1" applyAlignment="1">
      <alignment horizontal="center"/>
      <protection/>
    </xf>
    <xf numFmtId="167" fontId="1" fillId="36" borderId="18" xfId="53" applyNumberFormat="1" applyFill="1" applyBorder="1">
      <alignment/>
      <protection/>
    </xf>
    <xf numFmtId="166" fontId="1" fillId="35" borderId="0" xfId="53" applyNumberFormat="1" applyFill="1" applyBorder="1" applyAlignment="1">
      <alignment horizontal="center"/>
      <protection/>
    </xf>
    <xf numFmtId="0" fontId="108" fillId="0" borderId="13" xfId="53" applyFont="1" applyFill="1" applyBorder="1" applyAlignment="1">
      <alignment horizontal="left" vertical="center" wrapText="1"/>
      <protection/>
    </xf>
    <xf numFmtId="0" fontId="109" fillId="0" borderId="13" xfId="53" applyFont="1" applyFill="1" applyBorder="1" applyAlignment="1">
      <alignment horizontal="left" vertical="center" wrapText="1"/>
      <protection/>
    </xf>
    <xf numFmtId="2" fontId="109" fillId="0" borderId="13" xfId="53" applyNumberFormat="1" applyFont="1" applyFill="1" applyBorder="1" applyAlignment="1">
      <alignment horizontal="center" vertical="center" wrapText="1"/>
      <protection/>
    </xf>
    <xf numFmtId="0" fontId="109" fillId="0" borderId="13" xfId="53" applyFont="1" applyFill="1" applyBorder="1" applyAlignment="1">
      <alignment horizontal="center" vertical="center" wrapText="1"/>
      <protection/>
    </xf>
    <xf numFmtId="165" fontId="110" fillId="0" borderId="13" xfId="53" applyNumberFormat="1" applyFont="1" applyFill="1" applyBorder="1" applyAlignment="1">
      <alignment horizontal="center" vertical="center" wrapText="1"/>
      <protection/>
    </xf>
    <xf numFmtId="165" fontId="110" fillId="0" borderId="41" xfId="53" applyNumberFormat="1" applyFont="1" applyFill="1" applyBorder="1" applyAlignment="1">
      <alignment horizontal="center" vertical="center" wrapText="1"/>
      <protection/>
    </xf>
    <xf numFmtId="166" fontId="111" fillId="0" borderId="75" xfId="53" applyNumberFormat="1" applyFont="1" applyBorder="1" applyAlignment="1">
      <alignment horizontal="center" vertical="center"/>
      <protection/>
    </xf>
    <xf numFmtId="167" fontId="105" fillId="35" borderId="18" xfId="53" applyNumberFormat="1" applyFont="1" applyFill="1" applyBorder="1">
      <alignment/>
      <protection/>
    </xf>
    <xf numFmtId="2" fontId="112" fillId="0" borderId="64" xfId="53" applyNumberFormat="1" applyFont="1" applyFill="1" applyBorder="1" applyAlignment="1">
      <alignment horizontal="center" vertical="center" wrapText="1"/>
      <protection/>
    </xf>
    <xf numFmtId="2" fontId="112" fillId="0" borderId="14" xfId="53" applyNumberFormat="1" applyFont="1" applyFill="1" applyBorder="1" applyAlignment="1">
      <alignment horizontal="center" vertical="center" wrapText="1"/>
      <protection/>
    </xf>
    <xf numFmtId="167" fontId="105" fillId="35" borderId="0" xfId="53" applyNumberFormat="1" applyFont="1" applyFill="1">
      <alignment/>
      <protection/>
    </xf>
    <xf numFmtId="167" fontId="105" fillId="0" borderId="0" xfId="53" applyNumberFormat="1" applyFont="1">
      <alignment/>
      <protection/>
    </xf>
    <xf numFmtId="0" fontId="105" fillId="0" borderId="0" xfId="53" applyFont="1">
      <alignment/>
      <protection/>
    </xf>
    <xf numFmtId="165" fontId="105" fillId="0" borderId="0" xfId="53" applyNumberFormat="1" applyFont="1">
      <alignment/>
      <protection/>
    </xf>
    <xf numFmtId="165" fontId="10" fillId="33" borderId="79" xfId="53" applyNumberFormat="1" applyFont="1" applyFill="1" applyBorder="1" applyAlignment="1">
      <alignment horizontal="center" vertical="center" wrapText="1"/>
      <protection/>
    </xf>
    <xf numFmtId="165" fontId="10" fillId="33" borderId="80" xfId="53" applyNumberFormat="1" applyFont="1" applyFill="1" applyBorder="1" applyAlignment="1">
      <alignment horizontal="center" vertical="center" wrapText="1"/>
      <protection/>
    </xf>
    <xf numFmtId="0" fontId="113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right" vertical="center" wrapText="1"/>
      <protection/>
    </xf>
    <xf numFmtId="2" fontId="11" fillId="33" borderId="81" xfId="53" applyNumberFormat="1" applyFont="1" applyFill="1" applyBorder="1" applyAlignment="1">
      <alignment horizontal="center" vertical="center" wrapText="1"/>
      <protection/>
    </xf>
    <xf numFmtId="0" fontId="15" fillId="33" borderId="82" xfId="53" applyFont="1" applyFill="1" applyBorder="1" applyAlignment="1">
      <alignment horizontal="center" vertical="center" wrapText="1"/>
      <protection/>
    </xf>
    <xf numFmtId="0" fontId="15" fillId="33" borderId="0" xfId="53" applyFont="1" applyFill="1" applyBorder="1" applyAlignment="1">
      <alignment horizontal="center" vertical="center" wrapText="1"/>
      <protection/>
    </xf>
    <xf numFmtId="166" fontId="1" fillId="0" borderId="83" xfId="53" applyNumberFormat="1" applyBorder="1" applyAlignment="1">
      <alignment horizontal="center"/>
      <protection/>
    </xf>
    <xf numFmtId="166" fontId="1" fillId="0" borderId="84" xfId="53" applyNumberFormat="1" applyBorder="1" applyAlignment="1">
      <alignment horizontal="center"/>
      <protection/>
    </xf>
    <xf numFmtId="0" fontId="16" fillId="33" borderId="85" xfId="53" applyFont="1" applyFill="1" applyBorder="1" applyAlignment="1">
      <alignment horizontal="center" vertical="center" wrapText="1"/>
      <protection/>
    </xf>
    <xf numFmtId="167" fontId="1" fillId="35" borderId="18" xfId="53" applyNumberFormat="1" applyFont="1" applyFill="1" applyBorder="1" applyAlignment="1">
      <alignment horizont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85" xfId="53" applyFont="1" applyBorder="1" applyAlignment="1">
      <alignment horizontal="center" vertical="center" wrapText="1"/>
      <protection/>
    </xf>
    <xf numFmtId="0" fontId="9" fillId="33" borderId="86" xfId="53" applyFont="1" applyFill="1" applyBorder="1" applyAlignment="1">
      <alignment horizontal="center" vertical="center" wrapText="1"/>
      <protection/>
    </xf>
    <xf numFmtId="0" fontId="9" fillId="33" borderId="87" xfId="53" applyFont="1" applyFill="1" applyBorder="1" applyAlignment="1">
      <alignment horizontal="center" vertical="center" wrapText="1"/>
      <protection/>
    </xf>
    <xf numFmtId="0" fontId="12" fillId="33" borderId="87" xfId="53" applyFont="1" applyFill="1" applyBorder="1" applyAlignment="1">
      <alignment horizontal="center" vertical="center" wrapText="1"/>
      <protection/>
    </xf>
    <xf numFmtId="2" fontId="10" fillId="33" borderId="87" xfId="53" applyNumberFormat="1" applyFont="1" applyFill="1" applyBorder="1" applyAlignment="1">
      <alignment horizontal="center" vertical="center" wrapText="1"/>
      <protection/>
    </xf>
    <xf numFmtId="0" fontId="10" fillId="33" borderId="87" xfId="53" applyFont="1" applyFill="1" applyBorder="1" applyAlignment="1">
      <alignment horizontal="center" vertical="center" wrapText="1"/>
      <protection/>
    </xf>
    <xf numFmtId="0" fontId="10" fillId="33" borderId="88" xfId="53" applyFont="1" applyFill="1" applyBorder="1" applyAlignment="1">
      <alignment horizontal="center" vertical="center" wrapText="1"/>
      <protection/>
    </xf>
    <xf numFmtId="2" fontId="19" fillId="0" borderId="13" xfId="53" applyNumberFormat="1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left" vertical="center" wrapText="1"/>
      <protection/>
    </xf>
    <xf numFmtId="0" fontId="19" fillId="0" borderId="13" xfId="53" applyFont="1" applyFill="1" applyBorder="1" applyAlignment="1">
      <alignment horizontal="left" vertical="center" wrapText="1"/>
      <protection/>
    </xf>
    <xf numFmtId="0" fontId="17" fillId="0" borderId="13" xfId="53" applyFont="1" applyFill="1" applyBorder="1" applyAlignment="1">
      <alignment horizontal="left" vertical="center" wrapText="1"/>
      <protection/>
    </xf>
    <xf numFmtId="2" fontId="17" fillId="0" borderId="13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left" vertical="center" wrapText="1"/>
      <protection/>
    </xf>
    <xf numFmtId="0" fontId="17" fillId="33" borderId="12" xfId="53" applyFont="1" applyFill="1" applyBorder="1" applyAlignment="1">
      <alignment horizontal="left" vertical="center" wrapText="1"/>
      <protection/>
    </xf>
    <xf numFmtId="2" fontId="17" fillId="33" borderId="12" xfId="53" applyNumberFormat="1" applyFont="1" applyFill="1" applyBorder="1" applyAlignment="1">
      <alignment horizontal="center" vertical="center" wrapText="1"/>
      <protection/>
    </xf>
    <xf numFmtId="166" fontId="1" fillId="0" borderId="0" xfId="53" applyNumberFormat="1" applyBorder="1" applyAlignment="1">
      <alignment horizontal="center"/>
      <protection/>
    </xf>
    <xf numFmtId="166" fontId="1" fillId="0" borderId="0" xfId="53" applyNumberFormat="1" applyBorder="1">
      <alignment/>
      <protection/>
    </xf>
    <xf numFmtId="0" fontId="1" fillId="0" borderId="85" xfId="53" applyBorder="1">
      <alignment/>
      <protection/>
    </xf>
    <xf numFmtId="0" fontId="1" fillId="0" borderId="82" xfId="53" applyBorder="1">
      <alignment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0" fontId="19" fillId="0" borderId="15" xfId="53" applyFont="1" applyFill="1" applyBorder="1" applyAlignment="1">
      <alignment horizontal="left" vertical="center" wrapText="1"/>
      <protection/>
    </xf>
    <xf numFmtId="2" fontId="19" fillId="0" borderId="15" xfId="53" applyNumberFormat="1" applyFont="1" applyFill="1" applyBorder="1" applyAlignment="1">
      <alignment horizontal="center" vertical="center" wrapText="1"/>
      <protection/>
    </xf>
    <xf numFmtId="2" fontId="17" fillId="0" borderId="16" xfId="53" applyNumberFormat="1" applyFont="1" applyFill="1" applyBorder="1" applyAlignment="1">
      <alignment horizontal="center" vertical="center" wrapText="1"/>
      <protection/>
    </xf>
    <xf numFmtId="2" fontId="17" fillId="0" borderId="24" xfId="53" applyNumberFormat="1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left" vertical="center" wrapText="1"/>
      <protection/>
    </xf>
    <xf numFmtId="0" fontId="10" fillId="0" borderId="24" xfId="53" applyFont="1" applyFill="1" applyBorder="1" applyAlignment="1">
      <alignment horizontal="left" vertical="center" wrapText="1"/>
      <protection/>
    </xf>
    <xf numFmtId="0" fontId="17" fillId="0" borderId="16" xfId="53" applyFont="1" applyFill="1" applyBorder="1" applyAlignment="1">
      <alignment horizontal="left" vertical="center" wrapText="1"/>
      <protection/>
    </xf>
    <xf numFmtId="0" fontId="17" fillId="0" borderId="24" xfId="53" applyFont="1" applyFill="1" applyBorder="1" applyAlignment="1">
      <alignment horizontal="left" vertical="center" wrapText="1"/>
      <protection/>
    </xf>
    <xf numFmtId="2" fontId="19" fillId="0" borderId="16" xfId="53" applyNumberFormat="1" applyFont="1" applyFill="1" applyBorder="1" applyAlignment="1">
      <alignment horizontal="center" vertical="center" wrapText="1"/>
      <protection/>
    </xf>
    <xf numFmtId="2" fontId="19" fillId="0" borderId="24" xfId="53" applyNumberFormat="1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left" vertical="center" wrapText="1"/>
      <protection/>
    </xf>
    <xf numFmtId="0" fontId="10" fillId="0" borderId="28" xfId="53" applyFont="1" applyFill="1" applyBorder="1" applyAlignment="1">
      <alignment horizontal="left" vertical="center" wrapText="1"/>
      <protection/>
    </xf>
    <xf numFmtId="2" fontId="19" fillId="0" borderId="12" xfId="53" applyNumberFormat="1" applyFont="1" applyFill="1" applyBorder="1" applyAlignment="1">
      <alignment horizontal="center" vertical="center" wrapText="1"/>
      <protection/>
    </xf>
    <xf numFmtId="2" fontId="7" fillId="0" borderId="65" xfId="53" applyNumberFormat="1" applyFont="1" applyFill="1" applyBorder="1" applyAlignment="1">
      <alignment horizontal="center" vertical="center" wrapText="1"/>
      <protection/>
    </xf>
    <xf numFmtId="2" fontId="7" fillId="0" borderId="11" xfId="53" applyNumberFormat="1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0" fontId="19" fillId="0" borderId="12" xfId="53" applyFont="1" applyFill="1" applyBorder="1" applyAlignment="1">
      <alignment horizontal="left" vertical="center" wrapText="1"/>
      <protection/>
    </xf>
    <xf numFmtId="0" fontId="17" fillId="0" borderId="18" xfId="53" applyFont="1" applyFill="1" applyBorder="1" applyAlignment="1">
      <alignment horizontal="left" vertical="center" wrapText="1"/>
      <protection/>
    </xf>
    <xf numFmtId="0" fontId="17" fillId="0" borderId="19" xfId="53" applyFont="1" applyFill="1" applyBorder="1" applyAlignment="1">
      <alignment horizontal="left" vertical="center" wrapText="1"/>
      <protection/>
    </xf>
    <xf numFmtId="2" fontId="17" fillId="0" borderId="18" xfId="53" applyNumberFormat="1" applyFont="1" applyFill="1" applyBorder="1" applyAlignment="1">
      <alignment horizontal="center" vertical="center" wrapText="1"/>
      <protection/>
    </xf>
    <xf numFmtId="2" fontId="17" fillId="0" borderId="19" xfId="53" applyNumberFormat="1" applyFont="1" applyFill="1" applyBorder="1" applyAlignment="1">
      <alignment horizontal="center" vertical="center" wrapText="1"/>
      <protection/>
    </xf>
    <xf numFmtId="0" fontId="10" fillId="0" borderId="69" xfId="53" applyFont="1" applyFill="1" applyBorder="1" applyAlignment="1">
      <alignment horizontal="left" vertical="center" wrapText="1"/>
      <protection/>
    </xf>
    <xf numFmtId="0" fontId="10" fillId="0" borderId="89" xfId="53" applyFont="1" applyFill="1" applyBorder="1" applyAlignment="1">
      <alignment horizontal="left" vertical="center" wrapText="1"/>
      <protection/>
    </xf>
    <xf numFmtId="0" fontId="17" fillId="0" borderId="22" xfId="53" applyFont="1" applyFill="1" applyBorder="1" applyAlignment="1">
      <alignment vertical="center" wrapText="1"/>
      <protection/>
    </xf>
    <xf numFmtId="0" fontId="17" fillId="0" borderId="90" xfId="53" applyFont="1" applyFill="1" applyBorder="1" applyAlignment="1">
      <alignment vertical="center" wrapText="1"/>
      <protection/>
    </xf>
    <xf numFmtId="2" fontId="17" fillId="0" borderId="22" xfId="53" applyNumberFormat="1" applyFont="1" applyFill="1" applyBorder="1" applyAlignment="1">
      <alignment horizontal="center" vertical="center" wrapText="1"/>
      <protection/>
    </xf>
    <xf numFmtId="2" fontId="17" fillId="0" borderId="90" xfId="53" applyNumberFormat="1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left" vertical="center" wrapText="1"/>
      <protection/>
    </xf>
    <xf numFmtId="2" fontId="17" fillId="0" borderId="12" xfId="53" applyNumberFormat="1" applyFont="1" applyFill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vertical="center"/>
      <protection/>
    </xf>
    <xf numFmtId="2" fontId="19" fillId="0" borderId="13" xfId="53" applyNumberFormat="1" applyFont="1" applyFill="1" applyBorder="1" applyAlignment="1">
      <alignment horizontal="center" vertical="center"/>
      <protection/>
    </xf>
    <xf numFmtId="0" fontId="19" fillId="0" borderId="15" xfId="53" applyFont="1" applyFill="1" applyBorder="1" applyAlignment="1">
      <alignment horizontal="left" vertical="top" wrapText="1"/>
      <protection/>
    </xf>
    <xf numFmtId="0" fontId="10" fillId="0" borderId="13" xfId="53" applyFont="1" applyFill="1" applyBorder="1" applyAlignment="1">
      <alignment vertical="center" wrapText="1"/>
      <protection/>
    </xf>
    <xf numFmtId="0" fontId="19" fillId="0" borderId="13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5" fillId="0" borderId="9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vertical="center" wrapText="1"/>
      <protection/>
    </xf>
    <xf numFmtId="0" fontId="25" fillId="0" borderId="0" xfId="53" applyFont="1" applyAlignment="1">
      <alignment horizontal="center"/>
      <protection/>
    </xf>
    <xf numFmtId="0" fontId="8" fillId="0" borderId="84" xfId="53" applyFont="1" applyBorder="1" applyAlignment="1">
      <alignment horizontal="center" vertical="center" wrapText="1"/>
      <protection/>
    </xf>
    <xf numFmtId="0" fontId="28" fillId="0" borderId="84" xfId="53" applyFont="1" applyBorder="1" applyAlignment="1">
      <alignment horizontal="center" vertical="center" wrapText="1"/>
      <protection/>
    </xf>
    <xf numFmtId="0" fontId="9" fillId="33" borderId="29" xfId="53" applyFont="1" applyFill="1" applyBorder="1" applyAlignment="1">
      <alignment horizontal="center" vertical="center" wrapText="1"/>
      <protection/>
    </xf>
    <xf numFmtId="0" fontId="43" fillId="0" borderId="28" xfId="53" applyFont="1" applyBorder="1" applyAlignment="1">
      <alignment horizontal="center" vertical="center" wrapText="1"/>
      <protection/>
    </xf>
    <xf numFmtId="0" fontId="9" fillId="33" borderId="26" xfId="53" applyFont="1" applyFill="1" applyBorder="1" applyAlignment="1">
      <alignment horizontal="center" vertical="center" wrapText="1"/>
      <protection/>
    </xf>
    <xf numFmtId="0" fontId="25" fillId="0" borderId="19" xfId="53" applyFont="1" applyBorder="1" applyAlignment="1">
      <alignment horizontal="center" vertical="center" wrapText="1"/>
      <protection/>
    </xf>
    <xf numFmtId="2" fontId="28" fillId="33" borderId="52" xfId="53" applyNumberFormat="1" applyFont="1" applyFill="1" applyBorder="1" applyAlignment="1">
      <alignment horizontal="center" vertical="center" wrapText="1"/>
      <protection/>
    </xf>
    <xf numFmtId="2" fontId="9" fillId="33" borderId="92" xfId="53" applyNumberFormat="1" applyFont="1" applyFill="1" applyBorder="1" applyAlignment="1">
      <alignment horizontal="center" vertical="center" wrapText="1"/>
      <protection/>
    </xf>
    <xf numFmtId="0" fontId="28" fillId="33" borderId="26" xfId="53" applyFont="1" applyFill="1" applyBorder="1" applyAlignment="1">
      <alignment horizontal="center" vertical="center" wrapText="1"/>
      <protection/>
    </xf>
    <xf numFmtId="0" fontId="29" fillId="0" borderId="19" xfId="53" applyFont="1" applyBorder="1" applyAlignment="1">
      <alignment horizontal="center" vertical="center" wrapText="1"/>
      <protection/>
    </xf>
    <xf numFmtId="165" fontId="9" fillId="33" borderId="26" xfId="53" applyNumberFormat="1" applyFont="1" applyFill="1" applyBorder="1" applyAlignment="1">
      <alignment horizontal="center" vertical="center" wrapText="1"/>
      <protection/>
    </xf>
    <xf numFmtId="165" fontId="25" fillId="0" borderId="19" xfId="53" applyNumberFormat="1" applyFont="1" applyBorder="1" applyAlignment="1">
      <alignment horizontal="center" vertical="center" wrapText="1"/>
      <protection/>
    </xf>
    <xf numFmtId="165" fontId="9" fillId="33" borderId="35" xfId="53" applyNumberFormat="1" applyFont="1" applyFill="1" applyBorder="1" applyAlignment="1">
      <alignment horizontal="center" vertical="center" wrapText="1"/>
      <protection/>
    </xf>
    <xf numFmtId="165" fontId="25" fillId="0" borderId="38" xfId="53" applyNumberFormat="1" applyFont="1" applyBorder="1" applyAlignment="1">
      <alignment horizontal="center" vertical="center" wrapText="1"/>
      <protection/>
    </xf>
    <xf numFmtId="0" fontId="16" fillId="33" borderId="93" xfId="53" applyFont="1" applyFill="1" applyBorder="1" applyAlignment="1">
      <alignment horizontal="center" vertical="center" wrapText="1"/>
      <protection/>
    </xf>
    <xf numFmtId="0" fontId="16" fillId="33" borderId="0" xfId="53" applyFont="1" applyFill="1" applyBorder="1" applyAlignment="1">
      <alignment horizontal="center" vertical="center" wrapText="1"/>
      <protection/>
    </xf>
    <xf numFmtId="0" fontId="16" fillId="33" borderId="94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left" vertical="center" wrapText="1"/>
      <protection/>
    </xf>
    <xf numFmtId="0" fontId="25" fillId="0" borderId="27" xfId="53" applyFont="1" applyBorder="1" applyAlignment="1">
      <alignment horizontal="left" vertical="center" wrapText="1"/>
      <protection/>
    </xf>
    <xf numFmtId="0" fontId="30" fillId="33" borderId="26" xfId="53" applyFont="1" applyFill="1" applyBorder="1" applyAlignment="1">
      <alignment horizontal="left" vertical="center" wrapText="1"/>
      <protection/>
    </xf>
    <xf numFmtId="0" fontId="30" fillId="33" borderId="18" xfId="53" applyFont="1" applyFill="1" applyBorder="1" applyAlignment="1">
      <alignment horizontal="left" vertical="center" wrapText="1"/>
      <protection/>
    </xf>
    <xf numFmtId="2" fontId="9" fillId="33" borderId="26" xfId="53" applyNumberFormat="1" applyFont="1" applyFill="1" applyBorder="1" applyAlignment="1">
      <alignment horizontal="center" vertical="center" wrapText="1"/>
      <protection/>
    </xf>
    <xf numFmtId="2" fontId="9" fillId="33" borderId="18" xfId="53" applyNumberFormat="1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left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0" fontId="29" fillId="0" borderId="18" xfId="53" applyFont="1" applyBorder="1" applyAlignment="1">
      <alignment horizontal="center" vertical="center" wrapText="1"/>
      <protection/>
    </xf>
    <xf numFmtId="165" fontId="9" fillId="0" borderId="52" xfId="53" applyNumberFormat="1" applyFont="1" applyBorder="1" applyAlignment="1">
      <alignment horizontal="center" vertical="center"/>
      <protection/>
    </xf>
    <xf numFmtId="165" fontId="9" fillId="0" borderId="92" xfId="53" applyNumberFormat="1" applyFont="1" applyBorder="1" applyAlignment="1">
      <alignment horizontal="center" vertical="center"/>
      <protection/>
    </xf>
    <xf numFmtId="165" fontId="9" fillId="0" borderId="44" xfId="53" applyNumberFormat="1" applyFont="1" applyBorder="1" applyAlignment="1">
      <alignment horizontal="center" vertical="center"/>
      <protection/>
    </xf>
    <xf numFmtId="165" fontId="29" fillId="0" borderId="44" xfId="53" applyNumberFormat="1" applyFont="1" applyBorder="1" applyAlignment="1">
      <alignment horizontal="center" vertical="center"/>
      <protection/>
    </xf>
    <xf numFmtId="166" fontId="58" fillId="0" borderId="73" xfId="53" applyNumberFormat="1" applyFont="1" applyBorder="1" applyAlignment="1">
      <alignment horizontal="center" vertical="center"/>
      <protection/>
    </xf>
    <xf numFmtId="0" fontId="9" fillId="0" borderId="18" xfId="53" applyNumberFormat="1" applyFont="1" applyFill="1" applyBorder="1" applyAlignment="1">
      <alignment horizontal="center" vertical="center" wrapText="1"/>
      <protection/>
    </xf>
    <xf numFmtId="0" fontId="30" fillId="0" borderId="18" xfId="53" applyFont="1" applyFill="1" applyBorder="1" applyAlignment="1">
      <alignment horizontal="left" vertical="center" wrapText="1"/>
      <protection/>
    </xf>
    <xf numFmtId="2" fontId="9" fillId="0" borderId="18" xfId="53" applyNumberFormat="1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left" vertical="center" wrapText="1"/>
      <protection/>
    </xf>
    <xf numFmtId="0" fontId="30" fillId="0" borderId="19" xfId="53" applyFont="1" applyFill="1" applyBorder="1" applyAlignment="1">
      <alignment horizontal="left" vertical="center" wrapText="1"/>
      <protection/>
    </xf>
    <xf numFmtId="2" fontId="9" fillId="0" borderId="19" xfId="53" applyNumberFormat="1" applyFont="1" applyFill="1" applyBorder="1" applyAlignment="1">
      <alignment horizontal="center" vertical="center" wrapText="1"/>
      <protection/>
    </xf>
    <xf numFmtId="166" fontId="58" fillId="0" borderId="74" xfId="53" applyNumberFormat="1" applyFont="1" applyBorder="1" applyAlignment="1">
      <alignment horizontal="center" vertical="center"/>
      <protection/>
    </xf>
    <xf numFmtId="0" fontId="30" fillId="0" borderId="26" xfId="53" applyFont="1" applyFill="1" applyBorder="1" applyAlignment="1">
      <alignment horizontal="left" vertical="center" wrapText="1"/>
      <protection/>
    </xf>
    <xf numFmtId="2" fontId="9" fillId="0" borderId="26" xfId="53" applyNumberFormat="1" applyFont="1" applyFill="1" applyBorder="1" applyAlignment="1">
      <alignment horizontal="center" vertical="center" wrapText="1"/>
      <protection/>
    </xf>
    <xf numFmtId="0" fontId="29" fillId="0" borderId="19" xfId="53" applyFont="1" applyFill="1" applyBorder="1" applyAlignment="1">
      <alignment horizontal="center" vertical="center" wrapText="1"/>
      <protection/>
    </xf>
    <xf numFmtId="165" fontId="9" fillId="0" borderId="34" xfId="53" applyNumberFormat="1" applyFont="1" applyBorder="1" applyAlignment="1">
      <alignment horizontal="center" vertical="center"/>
      <protection/>
    </xf>
    <xf numFmtId="165" fontId="9" fillId="0" borderId="44" xfId="53" applyNumberFormat="1" applyFont="1" applyFill="1" applyBorder="1" applyAlignment="1">
      <alignment horizontal="center" vertical="center"/>
      <protection/>
    </xf>
    <xf numFmtId="165" fontId="29" fillId="0" borderId="38" xfId="53" applyNumberFormat="1" applyFont="1" applyFill="1" applyBorder="1" applyAlignment="1">
      <alignment horizontal="center" vertical="center"/>
      <protection/>
    </xf>
    <xf numFmtId="0" fontId="9" fillId="0" borderId="95" xfId="53" applyFont="1" applyFill="1" applyBorder="1" applyAlignment="1">
      <alignment horizontal="left" vertical="center" wrapText="1"/>
      <protection/>
    </xf>
    <xf numFmtId="0" fontId="9" fillId="0" borderId="57" xfId="53" applyFont="1" applyFill="1" applyBorder="1" applyAlignment="1">
      <alignment horizontal="left" vertical="center" wrapText="1"/>
      <protection/>
    </xf>
    <xf numFmtId="0" fontId="26" fillId="0" borderId="0" xfId="53" applyFont="1" applyAlignment="1">
      <alignment horizontal="left"/>
      <protection/>
    </xf>
    <xf numFmtId="0" fontId="30" fillId="0" borderId="39" xfId="53" applyFont="1" applyFill="1" applyBorder="1" applyAlignment="1">
      <alignment horizontal="left" vertical="center" wrapText="1"/>
      <protection/>
    </xf>
    <xf numFmtId="0" fontId="30" fillId="0" borderId="92" xfId="53" applyFont="1" applyFill="1" applyBorder="1" applyAlignment="1">
      <alignment horizontal="left" vertical="center" wrapText="1"/>
      <protection/>
    </xf>
    <xf numFmtId="2" fontId="9" fillId="0" borderId="39" xfId="53" applyNumberFormat="1" applyFont="1" applyFill="1" applyBorder="1" applyAlignment="1">
      <alignment horizontal="center" vertical="center" wrapText="1"/>
      <protection/>
    </xf>
    <xf numFmtId="2" fontId="9" fillId="0" borderId="92" xfId="53" applyNumberFormat="1" applyFont="1" applyFill="1" applyBorder="1" applyAlignment="1">
      <alignment horizontal="center" vertical="center" wrapText="1"/>
      <protection/>
    </xf>
    <xf numFmtId="0" fontId="12" fillId="0" borderId="84" xfId="53" applyFont="1" applyBorder="1" applyAlignment="1">
      <alignment horizontal="left" vertical="center" wrapText="1"/>
      <protection/>
    </xf>
    <xf numFmtId="0" fontId="23" fillId="0" borderId="83" xfId="53" applyFont="1" applyBorder="1" applyAlignment="1">
      <alignment horizontal="left" vertical="center" wrapText="1"/>
      <protection/>
    </xf>
    <xf numFmtId="0" fontId="23" fillId="0" borderId="0" xfId="53" applyFont="1" applyAlignment="1">
      <alignment horizontal="left" vertical="center" wrapText="1"/>
      <protection/>
    </xf>
    <xf numFmtId="2" fontId="9" fillId="0" borderId="74" xfId="53" applyNumberFormat="1" applyFont="1" applyBorder="1" applyAlignment="1">
      <alignment horizontal="center" vertical="center" wrapText="1"/>
      <protection/>
    </xf>
    <xf numFmtId="2" fontId="9" fillId="0" borderId="68" xfId="53" applyNumberFormat="1" applyFont="1" applyBorder="1" applyAlignment="1">
      <alignment horizontal="center" vertical="center" wrapText="1"/>
      <protection/>
    </xf>
    <xf numFmtId="0" fontId="29" fillId="33" borderId="0" xfId="53" applyFont="1" applyFill="1" applyBorder="1" applyAlignment="1">
      <alignment horizontal="center" vertical="center" wrapText="1"/>
      <protection/>
    </xf>
    <xf numFmtId="0" fontId="29" fillId="33" borderId="96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right" wrapText="1"/>
      <protection/>
    </xf>
    <xf numFmtId="0" fontId="9" fillId="0" borderId="61" xfId="53" applyFont="1" applyFill="1" applyBorder="1" applyAlignment="1">
      <alignment horizontal="center" vertical="center" wrapText="1"/>
      <protection/>
    </xf>
    <xf numFmtId="0" fontId="9" fillId="0" borderId="62" xfId="53" applyFont="1" applyFill="1" applyBorder="1" applyAlignment="1">
      <alignment horizontal="center" vertical="center" wrapText="1"/>
      <protection/>
    </xf>
    <xf numFmtId="0" fontId="9" fillId="0" borderId="76" xfId="53" applyFont="1" applyFill="1" applyBorder="1" applyAlignment="1">
      <alignment horizontal="center" vertical="center" wrapText="1"/>
      <protection/>
    </xf>
    <xf numFmtId="0" fontId="9" fillId="0" borderId="97" xfId="53" applyFont="1" applyFill="1" applyBorder="1" applyAlignment="1">
      <alignment horizontal="center" vertical="center" wrapText="1"/>
      <protection/>
    </xf>
    <xf numFmtId="0" fontId="9" fillId="0" borderId="98" xfId="53" applyFont="1" applyFill="1" applyBorder="1" applyAlignment="1">
      <alignment horizontal="center" vertical="center" wrapText="1"/>
      <protection/>
    </xf>
    <xf numFmtId="0" fontId="9" fillId="0" borderId="99" xfId="53" applyFont="1" applyFill="1" applyBorder="1" applyAlignment="1">
      <alignment horizontal="center" vertical="center" wrapText="1"/>
      <protection/>
    </xf>
    <xf numFmtId="0" fontId="28" fillId="0" borderId="61" xfId="53" applyFont="1" applyFill="1" applyBorder="1" applyAlignment="1">
      <alignment horizontal="center" vertical="center" wrapText="1"/>
      <protection/>
    </xf>
    <xf numFmtId="0" fontId="28" fillId="0" borderId="62" xfId="53" applyFont="1" applyFill="1" applyBorder="1" applyAlignment="1">
      <alignment horizontal="center" vertical="center" wrapText="1"/>
      <protection/>
    </xf>
    <xf numFmtId="165" fontId="28" fillId="0" borderId="100" xfId="53" applyNumberFormat="1" applyFont="1" applyFill="1" applyBorder="1" applyAlignment="1">
      <alignment horizontal="center" vertical="center" wrapText="1"/>
      <protection/>
    </xf>
    <xf numFmtId="165" fontId="28" fillId="0" borderId="101" xfId="53" applyNumberFormat="1" applyFont="1" applyFill="1" applyBorder="1" applyAlignment="1">
      <alignment horizontal="center" vertical="center" wrapText="1"/>
      <protection/>
    </xf>
    <xf numFmtId="165" fontId="28" fillId="0" borderId="102" xfId="53" applyNumberFormat="1" applyFont="1" applyFill="1" applyBorder="1" applyAlignment="1">
      <alignment horizontal="center" vertical="center" wrapText="1"/>
      <protection/>
    </xf>
    <xf numFmtId="165" fontId="1" fillId="0" borderId="103" xfId="53" applyNumberFormat="1" applyFill="1" applyBorder="1">
      <alignment/>
      <protection/>
    </xf>
    <xf numFmtId="0" fontId="8" fillId="0" borderId="93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96" xfId="53" applyFont="1" applyBorder="1" applyAlignment="1">
      <alignment horizontal="center" vertical="top" wrapText="1"/>
      <protection/>
    </xf>
    <xf numFmtId="0" fontId="9" fillId="0" borderId="61" xfId="53" applyFont="1" applyBorder="1" applyAlignment="1">
      <alignment horizontal="left" vertical="center" wrapText="1"/>
      <protection/>
    </xf>
    <xf numFmtId="0" fontId="9" fillId="0" borderId="62" xfId="53" applyFont="1" applyBorder="1" applyAlignment="1">
      <alignment horizontal="left" vertical="center" wrapText="1"/>
      <protection/>
    </xf>
    <xf numFmtId="0" fontId="30" fillId="0" borderId="61" xfId="53" applyFont="1" applyBorder="1" applyAlignment="1">
      <alignment horizontal="left" vertical="center" wrapText="1"/>
      <protection/>
    </xf>
    <xf numFmtId="0" fontId="30" fillId="0" borderId="62" xfId="53" applyFont="1" applyBorder="1" applyAlignment="1">
      <alignment horizontal="left" vertical="center" wrapText="1"/>
      <protection/>
    </xf>
    <xf numFmtId="0" fontId="9" fillId="0" borderId="76" xfId="53" applyFont="1" applyBorder="1" applyAlignment="1">
      <alignment horizontal="center" vertical="center" wrapText="1"/>
      <protection/>
    </xf>
    <xf numFmtId="0" fontId="9" fillId="0" borderId="97" xfId="53" applyFont="1" applyBorder="1" applyAlignment="1">
      <alignment horizontal="center" vertical="center" wrapText="1"/>
      <protection/>
    </xf>
    <xf numFmtId="0" fontId="9" fillId="0" borderId="98" xfId="53" applyFont="1" applyBorder="1" applyAlignment="1">
      <alignment horizontal="center" vertical="center" wrapText="1"/>
      <protection/>
    </xf>
    <xf numFmtId="0" fontId="9" fillId="0" borderId="99" xfId="53" applyFont="1" applyBorder="1" applyAlignment="1">
      <alignment horizontal="center" vertical="center" wrapText="1"/>
      <protection/>
    </xf>
    <xf numFmtId="0" fontId="8" fillId="0" borderId="93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96" xfId="53" applyFont="1" applyBorder="1" applyAlignment="1">
      <alignment horizontal="center" vertical="center"/>
      <protection/>
    </xf>
    <xf numFmtId="2" fontId="9" fillId="0" borderId="72" xfId="53" applyNumberFormat="1" applyFont="1" applyBorder="1" applyAlignment="1">
      <alignment horizontal="center" vertical="center" wrapText="1"/>
      <protection/>
    </xf>
    <xf numFmtId="2" fontId="9" fillId="0" borderId="104" xfId="53" applyNumberFormat="1" applyFont="1" applyBorder="1" applyAlignment="1">
      <alignment horizontal="center" vertical="center" wrapText="1"/>
      <protection/>
    </xf>
    <xf numFmtId="0" fontId="40" fillId="0" borderId="84" xfId="53" applyFont="1" applyBorder="1" applyAlignment="1">
      <alignment horizontal="center" vertical="center" wrapText="1"/>
      <protection/>
    </xf>
    <xf numFmtId="2" fontId="28" fillId="33" borderId="92" xfId="53" applyNumberFormat="1" applyFont="1" applyFill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vertical="center" wrapText="1"/>
      <protection/>
    </xf>
    <xf numFmtId="2" fontId="28" fillId="33" borderId="35" xfId="53" applyNumberFormat="1" applyFont="1" applyFill="1" applyBorder="1" applyAlignment="1">
      <alignment horizontal="center" vertical="center" wrapText="1"/>
      <protection/>
    </xf>
    <xf numFmtId="2" fontId="26" fillId="0" borderId="38" xfId="53" applyNumberFormat="1" applyFont="1" applyBorder="1" applyAlignment="1">
      <alignment horizontal="center" vertical="center" wrapText="1"/>
      <protection/>
    </xf>
    <xf numFmtId="2" fontId="8" fillId="0" borderId="58" xfId="53" applyNumberFormat="1" applyFont="1" applyFill="1" applyBorder="1" applyAlignment="1">
      <alignment horizontal="center" vertical="center" wrapText="1"/>
      <protection/>
    </xf>
    <xf numFmtId="2" fontId="8" fillId="0" borderId="60" xfId="53" applyNumberFormat="1" applyFont="1" applyFill="1" applyBorder="1" applyAlignment="1">
      <alignment horizontal="center" vertical="center" wrapText="1"/>
      <protection/>
    </xf>
    <xf numFmtId="2" fontId="25" fillId="33" borderId="39" xfId="53" applyNumberFormat="1" applyFont="1" applyFill="1" applyBorder="1" applyAlignment="1">
      <alignment horizontal="center" vertical="center" wrapText="1"/>
      <protection/>
    </xf>
    <xf numFmtId="2" fontId="25" fillId="33" borderId="34" xfId="53" applyNumberFormat="1" applyFont="1" applyFill="1" applyBorder="1" applyAlignment="1">
      <alignment horizontal="center" vertical="center" wrapText="1"/>
      <protection/>
    </xf>
    <xf numFmtId="0" fontId="16" fillId="0" borderId="93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96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left" vertical="center" wrapText="1"/>
      <protection/>
    </xf>
    <xf numFmtId="0" fontId="9" fillId="0" borderId="95" xfId="53" applyFont="1" applyBorder="1" applyAlignment="1">
      <alignment horizontal="left" vertical="center" wrapText="1"/>
      <protection/>
    </xf>
    <xf numFmtId="0" fontId="10" fillId="0" borderId="18" xfId="53" applyFont="1" applyBorder="1" applyAlignment="1">
      <alignment horizontal="left" vertical="center" wrapText="1"/>
      <protection/>
    </xf>
    <xf numFmtId="0" fontId="30" fillId="0" borderId="18" xfId="53" applyFont="1" applyBorder="1" applyAlignment="1">
      <alignment horizontal="left" vertical="center" wrapText="1"/>
      <protection/>
    </xf>
    <xf numFmtId="0" fontId="30" fillId="0" borderId="39" xfId="53" applyFont="1" applyBorder="1" applyAlignment="1">
      <alignment horizontal="left" vertical="center" wrapText="1"/>
      <protection/>
    </xf>
    <xf numFmtId="2" fontId="29" fillId="0" borderId="18" xfId="53" applyNumberFormat="1" applyFont="1" applyFill="1" applyBorder="1" applyAlignment="1">
      <alignment horizontal="center" vertical="center" wrapText="1"/>
      <protection/>
    </xf>
    <xf numFmtId="2" fontId="29" fillId="0" borderId="39" xfId="53" applyNumberFormat="1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2" fontId="8" fillId="0" borderId="105" xfId="53" applyNumberFormat="1" applyFont="1" applyFill="1" applyBorder="1" applyAlignment="1">
      <alignment horizontal="center" vertical="center" wrapText="1"/>
      <protection/>
    </xf>
    <xf numFmtId="2" fontId="8" fillId="0" borderId="106" xfId="53" applyNumberFormat="1" applyFont="1" applyFill="1" applyBorder="1" applyAlignment="1">
      <alignment horizontal="center" vertical="center" wrapText="1"/>
      <protection/>
    </xf>
    <xf numFmtId="0" fontId="28" fillId="33" borderId="18" xfId="53" applyFont="1" applyFill="1" applyBorder="1" applyAlignment="1">
      <alignment horizontal="center" vertical="center" wrapText="1"/>
      <protection/>
    </xf>
    <xf numFmtId="0" fontId="28" fillId="33" borderId="39" xfId="53" applyFont="1" applyFill="1" applyBorder="1" applyAlignment="1">
      <alignment horizontal="center" vertical="center" wrapText="1"/>
      <protection/>
    </xf>
    <xf numFmtId="2" fontId="28" fillId="37" borderId="35" xfId="53" applyNumberFormat="1" applyFont="1" applyFill="1" applyBorder="1" applyAlignment="1">
      <alignment horizontal="center" vertical="top" wrapText="1"/>
      <protection/>
    </xf>
    <xf numFmtId="2" fontId="28" fillId="37" borderId="44" xfId="53" applyNumberFormat="1" applyFont="1" applyFill="1" applyBorder="1" applyAlignment="1">
      <alignment horizontal="center" vertical="top" wrapText="1"/>
      <protection/>
    </xf>
    <xf numFmtId="2" fontId="28" fillId="37" borderId="58" xfId="53" applyNumberFormat="1" applyFont="1" applyFill="1" applyBorder="1" applyAlignment="1">
      <alignment horizontal="center" vertical="top" wrapText="1"/>
      <protection/>
    </xf>
    <xf numFmtId="166" fontId="35" fillId="0" borderId="107" xfId="53" applyNumberFormat="1" applyFont="1" applyBorder="1" applyAlignment="1">
      <alignment horizontal="center" vertical="center"/>
      <protection/>
    </xf>
    <xf numFmtId="166" fontId="35" fillId="0" borderId="108" xfId="53" applyNumberFormat="1" applyFont="1" applyBorder="1" applyAlignment="1">
      <alignment horizontal="center" vertical="center"/>
      <protection/>
    </xf>
    <xf numFmtId="2" fontId="25" fillId="33" borderId="109" xfId="53" applyNumberFormat="1" applyFont="1" applyFill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left" vertical="center" wrapText="1"/>
      <protection/>
    </xf>
    <xf numFmtId="0" fontId="10" fillId="0" borderId="52" xfId="53" applyFont="1" applyBorder="1" applyAlignment="1">
      <alignment vertical="center" wrapText="1"/>
      <protection/>
    </xf>
    <xf numFmtId="0" fontId="10" fillId="0" borderId="109" xfId="53" applyFont="1" applyBorder="1" applyAlignment="1">
      <alignment vertical="center" wrapText="1"/>
      <protection/>
    </xf>
    <xf numFmtId="0" fontId="10" fillId="0" borderId="34" xfId="53" applyFont="1" applyBorder="1" applyAlignment="1">
      <alignment vertical="center" wrapText="1"/>
      <protection/>
    </xf>
    <xf numFmtId="2" fontId="29" fillId="0" borderId="52" xfId="53" applyNumberFormat="1" applyFont="1" applyFill="1" applyBorder="1" applyAlignment="1">
      <alignment horizontal="center" vertical="center" wrapText="1"/>
      <protection/>
    </xf>
    <xf numFmtId="2" fontId="29" fillId="0" borderId="109" xfId="53" applyNumberFormat="1" applyFont="1" applyFill="1" applyBorder="1" applyAlignment="1">
      <alignment horizontal="center" vertical="center" wrapText="1"/>
      <protection/>
    </xf>
    <xf numFmtId="2" fontId="29" fillId="0" borderId="34" xfId="53" applyNumberFormat="1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8" fillId="0" borderId="109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26" fillId="0" borderId="0" xfId="53" applyFont="1" applyAlignment="1">
      <alignment horizontal="left" wrapText="1"/>
      <protection/>
    </xf>
    <xf numFmtId="0" fontId="45" fillId="0" borderId="0" xfId="53" applyFont="1" applyAlignment="1">
      <alignment horizontal="left" wrapText="1"/>
      <protection/>
    </xf>
    <xf numFmtId="0" fontId="8" fillId="0" borderId="9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96" xfId="53" applyFont="1" applyBorder="1" applyAlignment="1">
      <alignment horizontal="center"/>
      <protection/>
    </xf>
    <xf numFmtId="0" fontId="9" fillId="37" borderId="29" xfId="53" applyFont="1" applyFill="1" applyBorder="1" applyAlignment="1">
      <alignment horizontal="center" vertical="center" wrapText="1"/>
      <protection/>
    </xf>
    <xf numFmtId="0" fontId="9" fillId="37" borderId="27" xfId="53" applyFont="1" applyFill="1" applyBorder="1" applyAlignment="1">
      <alignment horizontal="center" vertical="center" wrapText="1"/>
      <protection/>
    </xf>
    <xf numFmtId="0" fontId="9" fillId="37" borderId="95" xfId="53" applyFont="1" applyFill="1" applyBorder="1" applyAlignment="1">
      <alignment horizontal="center" vertical="center" wrapText="1"/>
      <protection/>
    </xf>
    <xf numFmtId="0" fontId="9" fillId="37" borderId="26" xfId="53" applyFont="1" applyFill="1" applyBorder="1" applyAlignment="1">
      <alignment horizontal="center" vertical="center" wrapText="1"/>
      <protection/>
    </xf>
    <xf numFmtId="0" fontId="9" fillId="37" borderId="18" xfId="53" applyFont="1" applyFill="1" applyBorder="1" applyAlignment="1">
      <alignment horizontal="center" vertical="center" wrapText="1"/>
      <protection/>
    </xf>
    <xf numFmtId="0" fontId="9" fillId="37" borderId="39" xfId="53" applyFont="1" applyFill="1" applyBorder="1" applyAlignment="1">
      <alignment horizontal="center" vertical="center" wrapText="1"/>
      <protection/>
    </xf>
    <xf numFmtId="0" fontId="28" fillId="37" borderId="26" xfId="53" applyFont="1" applyFill="1" applyBorder="1" applyAlignment="1">
      <alignment horizontal="center" vertical="top" wrapText="1"/>
      <protection/>
    </xf>
    <xf numFmtId="0" fontId="28" fillId="37" borderId="18" xfId="53" applyFont="1" applyFill="1" applyBorder="1" applyAlignment="1">
      <alignment horizontal="center" vertical="top" wrapText="1"/>
      <protection/>
    </xf>
    <xf numFmtId="0" fontId="28" fillId="37" borderId="39" xfId="53" applyFont="1" applyFill="1" applyBorder="1" applyAlignment="1">
      <alignment horizontal="center" vertical="top" wrapText="1"/>
      <protection/>
    </xf>
    <xf numFmtId="2" fontId="28" fillId="37" borderId="26" xfId="53" applyNumberFormat="1" applyFont="1" applyFill="1" applyBorder="1" applyAlignment="1">
      <alignment horizontal="center" vertical="top" wrapText="1"/>
      <protection/>
    </xf>
    <xf numFmtId="2" fontId="28" fillId="37" borderId="18" xfId="53" applyNumberFormat="1" applyFont="1" applyFill="1" applyBorder="1" applyAlignment="1">
      <alignment horizontal="center" vertical="top" wrapText="1"/>
      <protection/>
    </xf>
    <xf numFmtId="2" fontId="28" fillId="37" borderId="39" xfId="53" applyNumberFormat="1" applyFont="1" applyFill="1" applyBorder="1" applyAlignment="1">
      <alignment horizontal="center" vertical="top" wrapText="1"/>
      <protection/>
    </xf>
    <xf numFmtId="0" fontId="1" fillId="0" borderId="0" xfId="53" applyAlignment="1">
      <alignment horizontal="center"/>
      <protection/>
    </xf>
    <xf numFmtId="0" fontId="8" fillId="33" borderId="29" xfId="53" applyFont="1" applyFill="1" applyBorder="1" applyAlignment="1">
      <alignment horizontal="center" vertical="center" wrapText="1"/>
      <protection/>
    </xf>
    <xf numFmtId="0" fontId="38" fillId="0" borderId="28" xfId="53" applyFont="1" applyBorder="1" applyAlignment="1">
      <alignment horizontal="center" vertical="center" wrapText="1"/>
      <protection/>
    </xf>
    <xf numFmtId="0" fontId="26" fillId="0" borderId="19" xfId="53" applyFont="1" applyBorder="1" applyAlignment="1">
      <alignment horizontal="center" vertical="center" wrapText="1"/>
      <protection/>
    </xf>
    <xf numFmtId="2" fontId="28" fillId="33" borderId="26" xfId="53" applyNumberFormat="1" applyFont="1" applyFill="1" applyBorder="1" applyAlignment="1">
      <alignment horizontal="center" vertical="center" wrapText="1"/>
      <protection/>
    </xf>
    <xf numFmtId="2" fontId="26" fillId="0" borderId="19" xfId="53" applyNumberFormat="1" applyFont="1" applyBorder="1" applyAlignment="1">
      <alignment horizontal="center" vertical="center" wrapText="1"/>
      <protection/>
    </xf>
    <xf numFmtId="0" fontId="23" fillId="0" borderId="26" xfId="53" applyFont="1" applyFill="1" applyBorder="1" applyAlignment="1">
      <alignment horizontal="left" vertical="center" wrapText="1"/>
      <protection/>
    </xf>
    <xf numFmtId="0" fontId="26" fillId="0" borderId="19" xfId="53" applyFont="1" applyFill="1" applyBorder="1" applyAlignment="1">
      <alignment horizontal="left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2" fontId="9" fillId="0" borderId="52" xfId="53" applyNumberFormat="1" applyFont="1" applyFill="1" applyBorder="1" applyAlignment="1">
      <alignment horizontal="center" vertical="center" wrapText="1"/>
      <protection/>
    </xf>
    <xf numFmtId="0" fontId="25" fillId="0" borderId="92" xfId="53" applyFont="1" applyBorder="1" applyAlignment="1">
      <alignment horizontal="center" vertical="center" wrapText="1"/>
      <protection/>
    </xf>
    <xf numFmtId="2" fontId="9" fillId="0" borderId="102" xfId="53" applyNumberFormat="1" applyFont="1" applyFill="1" applyBorder="1" applyAlignment="1">
      <alignment horizontal="center" vertical="center" wrapText="1"/>
      <protection/>
    </xf>
    <xf numFmtId="0" fontId="25" fillId="0" borderId="103" xfId="53" applyFont="1" applyBorder="1" applyAlignment="1">
      <alignment horizontal="center" vertical="center" wrapText="1"/>
      <protection/>
    </xf>
    <xf numFmtId="0" fontId="15" fillId="33" borderId="93" xfId="53" applyFont="1" applyFill="1" applyBorder="1" applyAlignment="1">
      <alignment horizontal="center" vertical="center" wrapText="1"/>
      <protection/>
    </xf>
    <xf numFmtId="0" fontId="8" fillId="0" borderId="29" xfId="53" applyFont="1" applyFill="1" applyBorder="1" applyAlignment="1">
      <alignment horizontal="left" vertical="center" wrapText="1"/>
      <protection/>
    </xf>
    <xf numFmtId="0" fontId="8" fillId="0" borderId="27" xfId="53" applyFont="1" applyFill="1" applyBorder="1" applyAlignment="1">
      <alignment horizontal="left" vertical="center" wrapText="1"/>
      <protection/>
    </xf>
    <xf numFmtId="0" fontId="23" fillId="0" borderId="18" xfId="53" applyFont="1" applyFill="1" applyBorder="1" applyAlignment="1">
      <alignment horizontal="left" vertical="center" wrapText="1"/>
      <protection/>
    </xf>
    <xf numFmtId="0" fontId="8" fillId="0" borderId="95" xfId="53" applyFont="1" applyFill="1" applyBorder="1" applyAlignment="1">
      <alignment horizontal="left" vertical="center" wrapText="1"/>
      <protection/>
    </xf>
    <xf numFmtId="0" fontId="23" fillId="0" borderId="39" xfId="53" applyFont="1" applyFill="1" applyBorder="1" applyAlignment="1">
      <alignment horizontal="left" vertical="center" wrapText="1"/>
      <protection/>
    </xf>
    <xf numFmtId="166" fontId="35" fillId="0" borderId="18" xfId="53" applyNumberFormat="1" applyFont="1" applyBorder="1" applyAlignment="1">
      <alignment horizontal="center" vertical="center"/>
      <protection/>
    </xf>
    <xf numFmtId="0" fontId="7" fillId="0" borderId="0" xfId="53" applyFont="1" applyAlignment="1">
      <alignment horizontal="left" vertical="center" wrapText="1"/>
      <protection/>
    </xf>
    <xf numFmtId="0" fontId="8" fillId="0" borderId="29" xfId="53" applyFont="1" applyBorder="1" applyAlignment="1">
      <alignment horizontal="left" vertical="center" wrapText="1"/>
      <protection/>
    </xf>
    <xf numFmtId="0" fontId="8" fillId="0" borderId="28" xfId="53" applyFont="1" applyBorder="1" applyAlignment="1">
      <alignment horizontal="left" vertical="center" wrapText="1"/>
      <protection/>
    </xf>
    <xf numFmtId="0" fontId="23" fillId="0" borderId="26" xfId="53" applyFont="1" applyBorder="1" applyAlignment="1">
      <alignment horizontal="left" vertical="center" wrapText="1"/>
      <protection/>
    </xf>
    <xf numFmtId="0" fontId="23" fillId="0" borderId="19" xfId="53" applyFont="1" applyBorder="1" applyAlignment="1">
      <alignment horizontal="left" vertical="center" wrapText="1"/>
      <protection/>
    </xf>
    <xf numFmtId="2" fontId="9" fillId="0" borderId="26" xfId="53" applyNumberFormat="1" applyFont="1" applyBorder="1" applyAlignment="1">
      <alignment horizontal="center" vertical="center" wrapText="1"/>
      <protection/>
    </xf>
    <xf numFmtId="2" fontId="9" fillId="0" borderId="19" xfId="53" applyNumberFormat="1" applyFont="1" applyBorder="1" applyAlignment="1">
      <alignment horizontal="center" vertical="center" wrapText="1"/>
      <protection/>
    </xf>
    <xf numFmtId="0" fontId="38" fillId="0" borderId="28" xfId="53" applyFont="1" applyFill="1" applyBorder="1" applyAlignment="1">
      <alignment horizontal="left" vertical="center" wrapText="1"/>
      <protection/>
    </xf>
    <xf numFmtId="0" fontId="12" fillId="0" borderId="0" xfId="53" applyFont="1" applyAlignment="1">
      <alignment horizontal="right" vertical="center" wrapText="1"/>
      <protection/>
    </xf>
    <xf numFmtId="0" fontId="36" fillId="0" borderId="0" xfId="53" applyFont="1" applyAlignment="1">
      <alignment/>
      <protection/>
    </xf>
    <xf numFmtId="0" fontId="36" fillId="0" borderId="84" xfId="53" applyFont="1" applyBorder="1" applyAlignment="1">
      <alignment/>
      <protection/>
    </xf>
    <xf numFmtId="0" fontId="52" fillId="33" borderId="29" xfId="53" applyFont="1" applyFill="1" applyBorder="1" applyAlignment="1">
      <alignment horizontal="center" vertical="center" wrapText="1"/>
      <protection/>
    </xf>
    <xf numFmtId="0" fontId="54" fillId="0" borderId="28" xfId="53" applyFont="1" applyBorder="1" applyAlignment="1">
      <alignment horizontal="center" vertical="center" wrapText="1"/>
      <protection/>
    </xf>
    <xf numFmtId="0" fontId="52" fillId="33" borderId="35" xfId="53" applyFont="1" applyFill="1" applyBorder="1" applyAlignment="1">
      <alignment horizontal="center" vertical="center" wrapText="1"/>
      <protection/>
    </xf>
    <xf numFmtId="0" fontId="26" fillId="0" borderId="38" xfId="53" applyFont="1" applyBorder="1" applyAlignment="1">
      <alignment horizontal="center" vertical="center" wrapText="1"/>
      <protection/>
    </xf>
    <xf numFmtId="0" fontId="53" fillId="0" borderId="52" xfId="53" applyFont="1" applyBorder="1" applyAlignment="1">
      <alignment horizontal="center" vertical="center" wrapText="1"/>
      <protection/>
    </xf>
    <xf numFmtId="0" fontId="17" fillId="0" borderId="92" xfId="53" applyFont="1" applyBorder="1" applyAlignment="1">
      <alignment horizontal="center" vertical="center" wrapText="1"/>
      <protection/>
    </xf>
    <xf numFmtId="0" fontId="44" fillId="0" borderId="110" xfId="53" applyFont="1" applyBorder="1" applyAlignment="1">
      <alignment horizontal="center" vertical="center" wrapText="1"/>
      <protection/>
    </xf>
    <xf numFmtId="0" fontId="44" fillId="0" borderId="111" xfId="53" applyFont="1" applyBorder="1" applyAlignment="1">
      <alignment horizontal="center" vertical="center" wrapText="1"/>
      <protection/>
    </xf>
    <xf numFmtId="0" fontId="28" fillId="33" borderId="52" xfId="53" applyFont="1" applyFill="1" applyBorder="1" applyAlignment="1">
      <alignment horizontal="center" vertical="center" wrapText="1"/>
      <protection/>
    </xf>
    <xf numFmtId="0" fontId="28" fillId="33" borderId="92" xfId="53" applyFont="1" applyFill="1" applyBorder="1" applyAlignment="1">
      <alignment horizontal="center" vertical="center" wrapText="1"/>
      <protection/>
    </xf>
    <xf numFmtId="2" fontId="10" fillId="33" borderId="52" xfId="53" applyNumberFormat="1" applyFont="1" applyFill="1" applyBorder="1" applyAlignment="1">
      <alignment horizontal="center" vertical="center" wrapText="1"/>
      <protection/>
    </xf>
    <xf numFmtId="2" fontId="10" fillId="33" borderId="92" xfId="53" applyNumberFormat="1" applyFont="1" applyFill="1" applyBorder="1" applyAlignment="1">
      <alignment horizontal="center" vertical="center" wrapText="1"/>
      <protection/>
    </xf>
    <xf numFmtId="0" fontId="8" fillId="0" borderId="76" xfId="53" applyFont="1" applyFill="1" applyBorder="1" applyAlignment="1">
      <alignment horizontal="center" vertical="center" wrapText="1"/>
      <protection/>
    </xf>
    <xf numFmtId="0" fontId="55" fillId="0" borderId="83" xfId="53" applyFont="1" applyFill="1" applyBorder="1" applyAlignment="1">
      <alignment horizontal="center" vertical="center" wrapText="1"/>
      <protection/>
    </xf>
    <xf numFmtId="0" fontId="55" fillId="0" borderId="84" xfId="53" applyFont="1" applyFill="1" applyBorder="1" applyAlignment="1">
      <alignment horizontal="center" vertical="center" wrapText="1"/>
      <protection/>
    </xf>
    <xf numFmtId="0" fontId="52" fillId="0" borderId="100" xfId="53" applyFont="1" applyFill="1" applyBorder="1" applyAlignment="1">
      <alignment horizontal="center" vertical="center" wrapText="1"/>
      <protection/>
    </xf>
    <xf numFmtId="0" fontId="52" fillId="0" borderId="101" xfId="53" applyFont="1" applyFill="1" applyBorder="1" applyAlignment="1">
      <alignment horizontal="center" vertical="center" wrapText="1"/>
      <protection/>
    </xf>
    <xf numFmtId="0" fontId="23" fillId="0" borderId="52" xfId="53" applyFont="1" applyFill="1" applyBorder="1" applyAlignment="1">
      <alignment horizontal="left" vertical="center" wrapText="1"/>
      <protection/>
    </xf>
    <xf numFmtId="0" fontId="23" fillId="0" borderId="92" xfId="53" applyFont="1" applyFill="1" applyBorder="1" applyAlignment="1">
      <alignment horizontal="left" vertical="center" wrapText="1"/>
      <protection/>
    </xf>
    <xf numFmtId="0" fontId="17" fillId="0" borderId="52" xfId="53" applyFont="1" applyBorder="1" applyAlignment="1">
      <alignment horizontal="left" vertical="center" wrapText="1"/>
      <protection/>
    </xf>
    <xf numFmtId="0" fontId="17" fillId="0" borderId="92" xfId="53" applyFont="1" applyBorder="1" applyAlignment="1">
      <alignment horizontal="left" vertical="center" wrapText="1"/>
      <protection/>
    </xf>
    <xf numFmtId="0" fontId="8" fillId="0" borderId="92" xfId="53" applyFont="1" applyFill="1" applyBorder="1" applyAlignment="1">
      <alignment horizontal="center" vertical="center" wrapText="1"/>
      <protection/>
    </xf>
    <xf numFmtId="166" fontId="8" fillId="0" borderId="105" xfId="53" applyNumberFormat="1" applyFont="1" applyFill="1" applyBorder="1" applyAlignment="1">
      <alignment horizontal="center" vertical="center" wrapText="1"/>
      <protection/>
    </xf>
    <xf numFmtId="166" fontId="8" fillId="0" borderId="112" xfId="53" applyNumberFormat="1" applyFont="1" applyFill="1" applyBorder="1" applyAlignment="1">
      <alignment horizontal="center" vertical="center" wrapText="1"/>
      <protection/>
    </xf>
    <xf numFmtId="0" fontId="8" fillId="0" borderId="83" xfId="53" applyFont="1" applyFill="1" applyBorder="1" applyAlignment="1">
      <alignment horizontal="center" vertical="center" wrapText="1"/>
      <protection/>
    </xf>
    <xf numFmtId="0" fontId="55" fillId="0" borderId="0" xfId="53" applyFont="1" applyFill="1" applyBorder="1" applyAlignment="1">
      <alignment horizontal="center" vertical="center" wrapText="1"/>
      <protection/>
    </xf>
    <xf numFmtId="0" fontId="52" fillId="0" borderId="113" xfId="53" applyFont="1" applyFill="1" applyBorder="1" applyAlignment="1">
      <alignment horizontal="center" vertical="center" wrapText="1"/>
      <protection/>
    </xf>
    <xf numFmtId="0" fontId="17" fillId="0" borderId="52" xfId="53" applyFont="1" applyFill="1" applyBorder="1" applyAlignment="1">
      <alignment horizontal="left" vertical="center" wrapText="1"/>
      <protection/>
    </xf>
    <xf numFmtId="0" fontId="36" fillId="0" borderId="109" xfId="53" applyFont="1" applyFill="1" applyBorder="1" applyAlignment="1">
      <alignment horizontal="left" vertical="center" wrapText="1"/>
      <protection/>
    </xf>
    <xf numFmtId="0" fontId="36" fillId="0" borderId="92" xfId="53" applyFont="1" applyFill="1" applyBorder="1" applyAlignment="1">
      <alignment horizontal="left" vertical="center" wrapText="1"/>
      <protection/>
    </xf>
    <xf numFmtId="0" fontId="45" fillId="0" borderId="52" xfId="53" applyFont="1" applyFill="1" applyBorder="1" applyAlignment="1">
      <alignment horizontal="center" vertical="center" wrapText="1"/>
      <protection/>
    </xf>
    <xf numFmtId="0" fontId="45" fillId="0" borderId="109" xfId="53" applyFont="1" applyFill="1" applyBorder="1" applyAlignment="1">
      <alignment horizontal="center" vertical="center" wrapText="1"/>
      <protection/>
    </xf>
    <xf numFmtId="0" fontId="45" fillId="0" borderId="92" xfId="53" applyFont="1" applyFill="1" applyBorder="1" applyAlignment="1">
      <alignment horizontal="center" vertical="center" wrapText="1"/>
      <protection/>
    </xf>
    <xf numFmtId="0" fontId="23" fillId="0" borderId="52" xfId="53" applyFont="1" applyFill="1" applyBorder="1" applyAlignment="1">
      <alignment horizontal="center" vertical="center" wrapText="1"/>
      <protection/>
    </xf>
    <xf numFmtId="0" fontId="26" fillId="0" borderId="109" xfId="53" applyFont="1" applyFill="1" applyBorder="1" applyAlignment="1">
      <alignment horizontal="center" vertical="center"/>
      <protection/>
    </xf>
    <xf numFmtId="0" fontId="26" fillId="0" borderId="92" xfId="53" applyFont="1" applyFill="1" applyBorder="1" applyAlignment="1">
      <alignment horizontal="center" vertical="center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166" fontId="8" fillId="0" borderId="36" xfId="53" applyNumberFormat="1" applyFont="1" applyFill="1" applyBorder="1" applyAlignment="1">
      <alignment horizontal="center" vertical="center" wrapText="1"/>
      <protection/>
    </xf>
    <xf numFmtId="166" fontId="8" fillId="0" borderId="50" xfId="53" applyNumberFormat="1" applyFont="1" applyFill="1" applyBorder="1" applyAlignment="1">
      <alignment horizontal="center" vertical="center" wrapText="1"/>
      <protection/>
    </xf>
    <xf numFmtId="0" fontId="26" fillId="0" borderId="52" xfId="53" applyFont="1" applyFill="1" applyBorder="1" applyAlignment="1">
      <alignment horizontal="center" vertical="center"/>
      <protection/>
    </xf>
    <xf numFmtId="0" fontId="52" fillId="0" borderId="29" xfId="53" applyFont="1" applyFill="1" applyBorder="1" applyAlignment="1">
      <alignment horizontal="center" vertical="center" wrapText="1"/>
      <protection/>
    </xf>
    <xf numFmtId="0" fontId="52" fillId="0" borderId="27" xfId="53" applyFont="1" applyFill="1" applyBorder="1" applyAlignment="1">
      <alignment horizontal="center" vertical="center" wrapText="1"/>
      <protection/>
    </xf>
    <xf numFmtId="0" fontId="52" fillId="0" borderId="28" xfId="53" applyFont="1" applyFill="1" applyBorder="1" applyAlignment="1">
      <alignment horizontal="center" vertical="center" wrapText="1"/>
      <protection/>
    </xf>
    <xf numFmtId="166" fontId="8" fillId="0" borderId="53" xfId="53" applyNumberFormat="1" applyFont="1" applyFill="1" applyBorder="1" applyAlignment="1">
      <alignment horizontal="center" vertical="center" wrapText="1"/>
      <protection/>
    </xf>
    <xf numFmtId="166" fontId="8" fillId="0" borderId="37" xfId="53" applyNumberFormat="1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17" fillId="0" borderId="92" xfId="53" applyFont="1" applyFill="1" applyBorder="1" applyAlignment="1">
      <alignment horizontal="left" vertical="center" wrapText="1"/>
      <protection/>
    </xf>
    <xf numFmtId="0" fontId="26" fillId="0" borderId="102" xfId="53" applyFont="1" applyFill="1" applyBorder="1" applyAlignment="1">
      <alignment horizontal="center" vertical="center"/>
      <protection/>
    </xf>
    <xf numFmtId="0" fontId="26" fillId="0" borderId="114" xfId="53" applyFont="1" applyFill="1" applyBorder="1" applyAlignment="1">
      <alignment horizontal="center" vertical="center"/>
      <protection/>
    </xf>
    <xf numFmtId="0" fontId="26" fillId="0" borderId="103" xfId="53" applyFont="1" applyFill="1" applyBorder="1" applyAlignment="1">
      <alignment horizontal="center" vertical="center"/>
      <protection/>
    </xf>
    <xf numFmtId="0" fontId="17" fillId="0" borderId="52" xfId="53" applyFont="1" applyBorder="1" applyAlignment="1">
      <alignment horizontal="left" vertical="top" wrapText="1"/>
      <protection/>
    </xf>
    <xf numFmtId="0" fontId="17" fillId="0" borderId="92" xfId="53" applyFont="1" applyBorder="1" applyAlignment="1">
      <alignment horizontal="left" vertical="top" wrapText="1"/>
      <protection/>
    </xf>
    <xf numFmtId="0" fontId="45" fillId="0" borderId="26" xfId="53" applyFont="1" applyBorder="1" applyAlignment="1">
      <alignment horizontal="center" vertical="center" wrapText="1"/>
      <protection/>
    </xf>
    <xf numFmtId="0" fontId="45" fillId="0" borderId="19" xfId="53" applyFont="1" applyBorder="1" applyAlignment="1">
      <alignment horizontal="center" vertical="center" wrapText="1"/>
      <protection/>
    </xf>
    <xf numFmtId="0" fontId="26" fillId="0" borderId="52" xfId="53" applyFont="1" applyBorder="1" applyAlignment="1">
      <alignment horizontal="center" vertical="center"/>
      <protection/>
    </xf>
    <xf numFmtId="0" fontId="26" fillId="0" borderId="92" xfId="53" applyFont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5" fillId="0" borderId="9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9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center" wrapText="1"/>
    </xf>
    <xf numFmtId="0" fontId="4" fillId="0" borderId="109" xfId="0" applyFont="1" applyBorder="1" applyAlignment="1">
      <alignment horizontal="left" vertical="center" wrapText="1"/>
    </xf>
    <xf numFmtId="0" fontId="5" fillId="0" borderId="100" xfId="0" applyFont="1" applyBorder="1" applyAlignment="1">
      <alignment horizontal="left" vertical="top" wrapText="1"/>
    </xf>
    <xf numFmtId="0" fontId="5" fillId="0" borderId="113" xfId="0" applyFont="1" applyBorder="1" applyAlignment="1">
      <alignment horizontal="left" vertical="top" wrapText="1"/>
    </xf>
    <xf numFmtId="0" fontId="5" fillId="0" borderId="101" xfId="0" applyFont="1" applyBorder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0" fillId="0" borderId="113" xfId="0" applyBorder="1" applyAlignment="1">
      <alignment/>
    </xf>
    <xf numFmtId="0" fontId="0" fillId="0" borderId="101" xfId="0" applyBorder="1" applyAlignment="1">
      <alignment/>
    </xf>
    <xf numFmtId="0" fontId="4" fillId="0" borderId="52" xfId="0" applyFont="1" applyBorder="1" applyAlignment="1">
      <alignment vertical="top" wrapText="1"/>
    </xf>
    <xf numFmtId="0" fontId="0" fillId="0" borderId="109" xfId="0" applyBorder="1" applyAlignment="1">
      <alignment/>
    </xf>
    <xf numFmtId="0" fontId="0" fillId="0" borderId="92" xfId="0" applyBorder="1" applyAlignment="1">
      <alignment/>
    </xf>
    <xf numFmtId="0" fontId="5" fillId="0" borderId="57" xfId="0" applyFont="1" applyBorder="1" applyAlignment="1">
      <alignment horizontal="left" vertical="top" wrapText="1"/>
    </xf>
    <xf numFmtId="0" fontId="4" fillId="0" borderId="34" xfId="0" applyFont="1" applyBorder="1" applyAlignment="1">
      <alignment vertical="top" wrapText="1"/>
    </xf>
    <xf numFmtId="2" fontId="5" fillId="0" borderId="34" xfId="0" applyNumberFormat="1" applyFont="1" applyBorder="1" applyAlignment="1">
      <alignment horizontal="center" vertical="top" wrapText="1"/>
    </xf>
    <xf numFmtId="2" fontId="5" fillId="0" borderId="106" xfId="0" applyNumberFormat="1" applyFont="1" applyBorder="1" applyAlignment="1">
      <alignment horizontal="center" vertical="top" wrapText="1"/>
    </xf>
    <xf numFmtId="16" fontId="4" fillId="0" borderId="34" xfId="0" applyNumberFormat="1" applyFont="1" applyBorder="1" applyAlignment="1">
      <alignment horizontal="center" vertical="top" wrapText="1"/>
    </xf>
    <xf numFmtId="16" fontId="4" fillId="0" borderId="19" xfId="0" applyNumberFormat="1" applyFont="1" applyBorder="1" applyAlignment="1">
      <alignment horizontal="center" vertical="top" wrapText="1"/>
    </xf>
    <xf numFmtId="2" fontId="5" fillId="0" borderId="37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50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61" fillId="0" borderId="18" xfId="0" applyFont="1" applyBorder="1" applyAlignment="1">
      <alignment vertical="top" wrapText="1"/>
    </xf>
    <xf numFmtId="0" fontId="42" fillId="0" borderId="0" xfId="0" applyFont="1" applyAlignment="1">
      <alignment horizont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2" fontId="5" fillId="0" borderId="61" xfId="0" applyNumberFormat="1" applyFont="1" applyBorder="1" applyAlignment="1">
      <alignment horizontal="center" vertical="top" wrapText="1"/>
    </xf>
    <xf numFmtId="2" fontId="5" fillId="0" borderId="62" xfId="0" applyNumberFormat="1" applyFont="1" applyBorder="1" applyAlignment="1">
      <alignment horizontal="center" vertical="top" wrapText="1"/>
    </xf>
    <xf numFmtId="0" fontId="32" fillId="0" borderId="76" xfId="0" applyFont="1" applyBorder="1" applyAlignment="1">
      <alignment horizontal="center" wrapText="1"/>
    </xf>
    <xf numFmtId="0" fontId="32" fillId="0" borderId="83" xfId="0" applyFont="1" applyBorder="1" applyAlignment="1">
      <alignment horizontal="center" wrapText="1"/>
    </xf>
    <xf numFmtId="0" fontId="32" fillId="0" borderId="9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top" wrapText="1"/>
    </xf>
    <xf numFmtId="2" fontId="5" fillId="0" borderId="49" xfId="54" applyNumberFormat="1" applyFont="1" applyFill="1" applyBorder="1" applyAlignment="1">
      <alignment horizontal="center" vertical="top" wrapText="1"/>
      <protection/>
    </xf>
    <xf numFmtId="2" fontId="5" fillId="0" borderId="51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2" fontId="5" fillId="0" borderId="32" xfId="54" applyNumberFormat="1" applyFont="1" applyFill="1" applyBorder="1" applyAlignment="1">
      <alignment horizontal="center" vertical="top" wrapText="1"/>
      <protection/>
    </xf>
    <xf numFmtId="0" fontId="5" fillId="0" borderId="58" xfId="0" applyFont="1" applyBorder="1" applyAlignment="1">
      <alignment horizontal="center" vertical="top" wrapText="1"/>
    </xf>
    <xf numFmtId="0" fontId="5" fillId="0" borderId="10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0" xfId="54" applyFont="1" applyBorder="1" applyAlignment="1">
      <alignment horizontal="left" vertical="top" wrapText="1"/>
      <protection/>
    </xf>
    <xf numFmtId="0" fontId="32" fillId="0" borderId="101" xfId="0" applyFont="1" applyBorder="1" applyAlignment="1">
      <alignment horizontal="center" vertical="top" wrapText="1"/>
    </xf>
    <xf numFmtId="0" fontId="32" fillId="0" borderId="92" xfId="0" applyFont="1" applyBorder="1" applyAlignment="1">
      <alignment horizontal="center" vertical="top" wrapText="1"/>
    </xf>
    <xf numFmtId="0" fontId="32" fillId="0" borderId="112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2" fontId="11" fillId="33" borderId="52" xfId="0" applyNumberFormat="1" applyFont="1" applyFill="1" applyBorder="1" applyAlignment="1">
      <alignment horizontal="center" vertical="center" wrapText="1"/>
    </xf>
    <xf numFmtId="2" fontId="11" fillId="33" borderId="92" xfId="0" applyNumberFormat="1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4" fontId="11" fillId="33" borderId="29" xfId="0" applyNumberFormat="1" applyFont="1" applyFill="1" applyBorder="1" applyAlignment="1">
      <alignment horizontal="center" vertical="center" wrapText="1"/>
    </xf>
    <xf numFmtId="4" fontId="11" fillId="33" borderId="36" xfId="0" applyNumberFormat="1" applyFont="1" applyFill="1" applyBorder="1" applyAlignment="1">
      <alignment horizontal="center" vertical="center" wrapText="1"/>
    </xf>
    <xf numFmtId="4" fontId="11" fillId="33" borderId="28" xfId="0" applyNumberFormat="1" applyFont="1" applyFill="1" applyBorder="1" applyAlignment="1">
      <alignment horizontal="center" vertical="center" wrapText="1"/>
    </xf>
    <xf numFmtId="4" fontId="11" fillId="33" borderId="37" xfId="0" applyNumberFormat="1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7" fillId="0" borderId="109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2" fontId="61" fillId="33" borderId="34" xfId="0" applyNumberFormat="1" applyFont="1" applyFill="1" applyBorder="1" applyAlignment="1">
      <alignment horizontal="center" vertical="center" wrapText="1"/>
    </xf>
    <xf numFmtId="2" fontId="61" fillId="33" borderId="18" xfId="0" applyNumberFormat="1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" fontId="64" fillId="0" borderId="57" xfId="0" applyNumberFormat="1" applyFont="1" applyBorder="1" applyAlignment="1">
      <alignment horizontal="center"/>
    </xf>
    <xf numFmtId="4" fontId="64" fillId="0" borderId="106" xfId="0" applyNumberFormat="1" applyFont="1" applyBorder="1" applyAlignment="1">
      <alignment horizontal="center"/>
    </xf>
    <xf numFmtId="4" fontId="64" fillId="0" borderId="27" xfId="0" applyNumberFormat="1" applyFont="1" applyBorder="1" applyAlignment="1">
      <alignment horizontal="center"/>
    </xf>
    <xf numFmtId="4" fontId="64" fillId="0" borderId="50" xfId="0" applyNumberFormat="1" applyFont="1" applyBorder="1" applyAlignment="1">
      <alignment horizontal="center"/>
    </xf>
    <xf numFmtId="0" fontId="11" fillId="0" borderId="95" xfId="0" applyFont="1" applyBorder="1" applyAlignment="1">
      <alignment horizontal="left" vertical="center" wrapText="1"/>
    </xf>
    <xf numFmtId="0" fontId="11" fillId="0" borderId="113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11" fillId="0" borderId="101" xfId="0" applyFont="1" applyBorder="1" applyAlignment="1">
      <alignment horizontal="left" vertical="center" wrapText="1"/>
    </xf>
    <xf numFmtId="0" fontId="37" fillId="0" borderId="92" xfId="0" applyFont="1" applyBorder="1" applyAlignment="1">
      <alignment horizontal="left" vertical="center" wrapText="1"/>
    </xf>
    <xf numFmtId="2" fontId="61" fillId="33" borderId="39" xfId="0" applyNumberFormat="1" applyFont="1" applyFill="1" applyBorder="1" applyAlignment="1">
      <alignment horizontal="center" vertical="center" wrapText="1"/>
    </xf>
    <xf numFmtId="2" fontId="61" fillId="33" borderId="92" xfId="0" applyNumberFormat="1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92" xfId="0" applyFont="1" applyBorder="1" applyAlignment="1">
      <alignment horizontal="center" vertical="center" wrapText="1"/>
    </xf>
    <xf numFmtId="4" fontId="64" fillId="0" borderId="28" xfId="0" applyNumberFormat="1" applyFont="1" applyBorder="1" applyAlignment="1">
      <alignment horizontal="center"/>
    </xf>
    <xf numFmtId="4" fontId="64" fillId="0" borderId="37" xfId="0" applyNumberFormat="1" applyFont="1" applyBorder="1" applyAlignment="1">
      <alignment horizontal="center"/>
    </xf>
    <xf numFmtId="0" fontId="5" fillId="0" borderId="76" xfId="0" applyFont="1" applyBorder="1" applyAlignment="1">
      <alignment horizontal="center" vertical="top" wrapText="1"/>
    </xf>
    <xf numFmtId="0" fontId="5" fillId="0" borderId="97" xfId="0" applyFont="1" applyBorder="1" applyAlignment="1">
      <alignment horizontal="center" vertical="top" wrapText="1"/>
    </xf>
    <xf numFmtId="0" fontId="5" fillId="0" borderId="98" xfId="0" applyFont="1" applyBorder="1" applyAlignment="1">
      <alignment horizontal="center" vertical="top" wrapText="1"/>
    </xf>
    <xf numFmtId="0" fontId="5" fillId="0" borderId="99" xfId="0" applyFont="1" applyBorder="1" applyAlignment="1">
      <alignment horizontal="center" vertical="top" wrapText="1"/>
    </xf>
    <xf numFmtId="16" fontId="61" fillId="0" borderId="18" xfId="0" applyNumberFormat="1" applyFont="1" applyBorder="1" applyAlignment="1">
      <alignment horizontal="center" vertical="center" wrapText="1"/>
    </xf>
    <xf numFmtId="16" fontId="61" fillId="0" borderId="44" xfId="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center" vertical="center" wrapText="1"/>
    </xf>
    <xf numFmtId="2" fontId="5" fillId="0" borderId="107" xfId="0" applyNumberFormat="1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top" wrapText="1"/>
    </xf>
    <xf numFmtId="0" fontId="32" fillId="0" borderId="55" xfId="0" applyFont="1" applyBorder="1" applyAlignment="1">
      <alignment horizontal="center" vertical="top" wrapText="1"/>
    </xf>
    <xf numFmtId="0" fontId="32" fillId="0" borderId="56" xfId="0" applyFont="1" applyBorder="1" applyAlignment="1">
      <alignment horizontal="center" vertical="top" wrapText="1"/>
    </xf>
    <xf numFmtId="0" fontId="61" fillId="0" borderId="26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32" fillId="0" borderId="75" xfId="0" applyFont="1" applyBorder="1" applyAlignment="1">
      <alignment horizontal="center" vertical="top" wrapText="1"/>
    </xf>
    <xf numFmtId="0" fontId="32" fillId="0" borderId="115" xfId="0" applyFont="1" applyBorder="1" applyAlignment="1">
      <alignment horizontal="center" vertical="top" wrapText="1"/>
    </xf>
    <xf numFmtId="0" fontId="32" fillId="0" borderId="116" xfId="0" applyFont="1" applyBorder="1" applyAlignment="1">
      <alignment horizontal="center" vertical="top" wrapText="1"/>
    </xf>
    <xf numFmtId="0" fontId="5" fillId="0" borderId="95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top" wrapText="1"/>
    </xf>
    <xf numFmtId="0" fontId="61" fillId="0" borderId="39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РЕМОН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38100</xdr:rowOff>
    </xdr:from>
    <xdr:to>
      <xdr:col>0</xdr:col>
      <xdr:colOff>371475</xdr:colOff>
      <xdr:row>57</xdr:row>
      <xdr:rowOff>371475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3644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76</xdr:row>
      <xdr:rowOff>57150</xdr:rowOff>
    </xdr:from>
    <xdr:to>
      <xdr:col>0</xdr:col>
      <xdr:colOff>381000</xdr:colOff>
      <xdr:row>76</xdr:row>
      <xdr:rowOff>390525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9848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113</xdr:row>
      <xdr:rowOff>76200</xdr:rowOff>
    </xdr:from>
    <xdr:to>
      <xdr:col>0</xdr:col>
      <xdr:colOff>419100</xdr:colOff>
      <xdr:row>113</xdr:row>
      <xdr:rowOff>323850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52532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0</xdr:col>
      <xdr:colOff>352425</xdr:colOff>
      <xdr:row>42</xdr:row>
      <xdr:rowOff>323850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18272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12</xdr:row>
      <xdr:rowOff>19050</xdr:rowOff>
    </xdr:from>
    <xdr:to>
      <xdr:col>0</xdr:col>
      <xdr:colOff>361950</xdr:colOff>
      <xdr:row>12</xdr:row>
      <xdr:rowOff>342900</xdr:rowOff>
    </xdr:to>
    <xdr:pic>
      <xdr:nvPicPr>
        <xdr:cNvPr id="1" name="Picture 13" descr="ico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0387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47625</xdr:rowOff>
    </xdr:from>
    <xdr:to>
      <xdr:col>0</xdr:col>
      <xdr:colOff>381000</xdr:colOff>
      <xdr:row>20</xdr:row>
      <xdr:rowOff>19050</xdr:rowOff>
    </xdr:to>
    <xdr:pic>
      <xdr:nvPicPr>
        <xdr:cNvPr id="2" name="Picture 15" descr="ico_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7058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47625</xdr:rowOff>
    </xdr:from>
    <xdr:to>
      <xdr:col>0</xdr:col>
      <xdr:colOff>381000</xdr:colOff>
      <xdr:row>21</xdr:row>
      <xdr:rowOff>381000</xdr:rowOff>
    </xdr:to>
    <xdr:pic>
      <xdr:nvPicPr>
        <xdr:cNvPr id="3" name="Picture 16" descr="ico_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0298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0</xdr:rowOff>
    </xdr:from>
    <xdr:to>
      <xdr:col>0</xdr:col>
      <xdr:colOff>381000</xdr:colOff>
      <xdr:row>36</xdr:row>
      <xdr:rowOff>133350</xdr:rowOff>
    </xdr:to>
    <xdr:pic>
      <xdr:nvPicPr>
        <xdr:cNvPr id="4" name="Picture 18" descr="ico_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5738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0</xdr:rowOff>
    </xdr:from>
    <xdr:to>
      <xdr:col>0</xdr:col>
      <xdr:colOff>381000</xdr:colOff>
      <xdr:row>36</xdr:row>
      <xdr:rowOff>133350</xdr:rowOff>
    </xdr:to>
    <xdr:pic>
      <xdr:nvPicPr>
        <xdr:cNvPr id="5" name="Picture 19" descr="ico_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5738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0</xdr:rowOff>
    </xdr:from>
    <xdr:to>
      <xdr:col>0</xdr:col>
      <xdr:colOff>381000</xdr:colOff>
      <xdr:row>36</xdr:row>
      <xdr:rowOff>133350</xdr:rowOff>
    </xdr:to>
    <xdr:pic>
      <xdr:nvPicPr>
        <xdr:cNvPr id="6" name="Picture 20" descr="ico_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5738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35</xdr:row>
      <xdr:rowOff>152400</xdr:rowOff>
    </xdr:from>
    <xdr:to>
      <xdr:col>0</xdr:col>
      <xdr:colOff>447675</xdr:colOff>
      <xdr:row>35</xdr:row>
      <xdr:rowOff>200025</xdr:rowOff>
    </xdr:to>
    <xdr:pic>
      <xdr:nvPicPr>
        <xdr:cNvPr id="7" name="Picture 21" descr="ico_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9726275"/>
          <a:ext cx="333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47625</xdr:rowOff>
    </xdr:from>
    <xdr:to>
      <xdr:col>0</xdr:col>
      <xdr:colOff>381000</xdr:colOff>
      <xdr:row>28</xdr:row>
      <xdr:rowOff>381000</xdr:rowOff>
    </xdr:to>
    <xdr:pic>
      <xdr:nvPicPr>
        <xdr:cNvPr id="8" name="Picture 18" descr="ico_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51733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47625</xdr:rowOff>
    </xdr:from>
    <xdr:to>
      <xdr:col>0</xdr:col>
      <xdr:colOff>381000</xdr:colOff>
      <xdr:row>30</xdr:row>
      <xdr:rowOff>381000</xdr:rowOff>
    </xdr:to>
    <xdr:pic>
      <xdr:nvPicPr>
        <xdr:cNvPr id="9" name="Picture 19" descr="ico_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66401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47625</xdr:rowOff>
    </xdr:from>
    <xdr:to>
      <xdr:col>0</xdr:col>
      <xdr:colOff>381000</xdr:colOff>
      <xdr:row>32</xdr:row>
      <xdr:rowOff>381000</xdr:rowOff>
    </xdr:to>
    <xdr:pic>
      <xdr:nvPicPr>
        <xdr:cNvPr id="10" name="Picture 20" descr="ico_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78784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</xdr:row>
      <xdr:rowOff>247650</xdr:rowOff>
    </xdr:from>
    <xdr:to>
      <xdr:col>0</xdr:col>
      <xdr:colOff>981075</xdr:colOff>
      <xdr:row>5</xdr:row>
      <xdr:rowOff>247650</xdr:rowOff>
    </xdr:to>
    <xdr:sp>
      <xdr:nvSpPr>
        <xdr:cNvPr id="1" name="AutoShape 1694"/>
        <xdr:cNvSpPr>
          <a:spLocks/>
        </xdr:cNvSpPr>
      </xdr:nvSpPr>
      <xdr:spPr>
        <a:xfrm>
          <a:off x="981075" y="1123950"/>
          <a:ext cx="0" cy="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200025</xdr:colOff>
      <xdr:row>6</xdr:row>
      <xdr:rowOff>0</xdr:rowOff>
    </xdr:from>
    <xdr:to>
      <xdr:col>0</xdr:col>
      <xdr:colOff>819150</xdr:colOff>
      <xdr:row>6</xdr:row>
      <xdr:rowOff>0</xdr:rowOff>
    </xdr:to>
    <xdr:sp>
      <xdr:nvSpPr>
        <xdr:cNvPr id="2" name="AutoShape 32"/>
        <xdr:cNvSpPr>
          <a:spLocks/>
        </xdr:cNvSpPr>
      </xdr:nvSpPr>
      <xdr:spPr>
        <a:xfrm>
          <a:off x="200025" y="1123950"/>
          <a:ext cx="619125" cy="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476250</xdr:colOff>
      <xdr:row>6</xdr:row>
      <xdr:rowOff>0</xdr:rowOff>
    </xdr:from>
    <xdr:to>
      <xdr:col>0</xdr:col>
      <xdr:colOff>904875</xdr:colOff>
      <xdr:row>6</xdr:row>
      <xdr:rowOff>0</xdr:rowOff>
    </xdr:to>
    <xdr:sp>
      <xdr:nvSpPr>
        <xdr:cNvPr id="3" name="AutoShape 33"/>
        <xdr:cNvSpPr>
          <a:spLocks/>
        </xdr:cNvSpPr>
      </xdr:nvSpPr>
      <xdr:spPr>
        <a:xfrm>
          <a:off x="476250" y="1123950"/>
          <a:ext cx="428625" cy="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981075</xdr:colOff>
      <xdr:row>8</xdr:row>
      <xdr:rowOff>28575</xdr:rowOff>
    </xdr:from>
    <xdr:to>
      <xdr:col>0</xdr:col>
      <xdr:colOff>981075</xdr:colOff>
      <xdr:row>8</xdr:row>
      <xdr:rowOff>28575</xdr:rowOff>
    </xdr:to>
    <xdr:sp>
      <xdr:nvSpPr>
        <xdr:cNvPr id="4" name="AutoShape 36"/>
        <xdr:cNvSpPr>
          <a:spLocks/>
        </xdr:cNvSpPr>
      </xdr:nvSpPr>
      <xdr:spPr>
        <a:xfrm>
          <a:off x="981075" y="1647825"/>
          <a:ext cx="0" cy="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0</xdr:rowOff>
    </xdr:from>
    <xdr:to>
      <xdr:col>0</xdr:col>
      <xdr:colOff>857250</xdr:colOff>
      <xdr:row>5</xdr:row>
      <xdr:rowOff>0</xdr:rowOff>
    </xdr:to>
    <xdr:sp>
      <xdr:nvSpPr>
        <xdr:cNvPr id="1" name="AutoShape 1694"/>
        <xdr:cNvSpPr>
          <a:spLocks/>
        </xdr:cNvSpPr>
      </xdr:nvSpPr>
      <xdr:spPr>
        <a:xfrm>
          <a:off x="304800" y="1095375"/>
          <a:ext cx="552450" cy="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342900</xdr:colOff>
      <xdr:row>5</xdr:row>
      <xdr:rowOff>0</xdr:rowOff>
    </xdr:from>
    <xdr:to>
      <xdr:col>0</xdr:col>
      <xdr:colOff>895350</xdr:colOff>
      <xdr:row>5</xdr:row>
      <xdr:rowOff>0</xdr:rowOff>
    </xdr:to>
    <xdr:sp>
      <xdr:nvSpPr>
        <xdr:cNvPr id="2" name="AutoShape 1694"/>
        <xdr:cNvSpPr>
          <a:spLocks/>
        </xdr:cNvSpPr>
      </xdr:nvSpPr>
      <xdr:spPr>
        <a:xfrm>
          <a:off x="342900" y="1095375"/>
          <a:ext cx="552450" cy="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</xdr:row>
      <xdr:rowOff>28575</xdr:rowOff>
    </xdr:from>
    <xdr:to>
      <xdr:col>1</xdr:col>
      <xdr:colOff>57150</xdr:colOff>
      <xdr:row>8</xdr:row>
      <xdr:rowOff>76200</xdr:rowOff>
    </xdr:to>
    <xdr:sp>
      <xdr:nvSpPr>
        <xdr:cNvPr id="1" name="AutoShape 1694"/>
        <xdr:cNvSpPr>
          <a:spLocks/>
        </xdr:cNvSpPr>
      </xdr:nvSpPr>
      <xdr:spPr>
        <a:xfrm>
          <a:off x="504825" y="666750"/>
          <a:ext cx="438150" cy="238125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438150</xdr:colOff>
      <xdr:row>10</xdr:row>
      <xdr:rowOff>19050</xdr:rowOff>
    </xdr:from>
    <xdr:to>
      <xdr:col>0</xdr:col>
      <xdr:colOff>885825</xdr:colOff>
      <xdr:row>11</xdr:row>
      <xdr:rowOff>38100</xdr:rowOff>
    </xdr:to>
    <xdr:sp>
      <xdr:nvSpPr>
        <xdr:cNvPr id="2" name="AutoShape 1694"/>
        <xdr:cNvSpPr>
          <a:spLocks/>
        </xdr:cNvSpPr>
      </xdr:nvSpPr>
      <xdr:spPr>
        <a:xfrm>
          <a:off x="438150" y="1504950"/>
          <a:ext cx="447675" cy="20955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466725</xdr:colOff>
      <xdr:row>13</xdr:row>
      <xdr:rowOff>57150</xdr:rowOff>
    </xdr:from>
    <xdr:to>
      <xdr:col>1</xdr:col>
      <xdr:colOff>19050</xdr:colOff>
      <xdr:row>14</xdr:row>
      <xdr:rowOff>76200</xdr:rowOff>
    </xdr:to>
    <xdr:sp>
      <xdr:nvSpPr>
        <xdr:cNvPr id="3" name="AutoShape 1694"/>
        <xdr:cNvSpPr>
          <a:spLocks/>
        </xdr:cNvSpPr>
      </xdr:nvSpPr>
      <xdr:spPr>
        <a:xfrm>
          <a:off x="466725" y="2400300"/>
          <a:ext cx="438150" cy="20955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438150</xdr:colOff>
      <xdr:row>16</xdr:row>
      <xdr:rowOff>19050</xdr:rowOff>
    </xdr:from>
    <xdr:to>
      <xdr:col>0</xdr:col>
      <xdr:colOff>885825</xdr:colOff>
      <xdr:row>16</xdr:row>
      <xdr:rowOff>190500</xdr:rowOff>
    </xdr:to>
    <xdr:sp>
      <xdr:nvSpPr>
        <xdr:cNvPr id="4" name="AutoShape 1694"/>
        <xdr:cNvSpPr>
          <a:spLocks/>
        </xdr:cNvSpPr>
      </xdr:nvSpPr>
      <xdr:spPr>
        <a:xfrm>
          <a:off x="438150" y="3228975"/>
          <a:ext cx="447675" cy="17145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12</xdr:row>
      <xdr:rowOff>57150</xdr:rowOff>
    </xdr:from>
    <xdr:to>
      <xdr:col>1</xdr:col>
      <xdr:colOff>9525</xdr:colOff>
      <xdr:row>12</xdr:row>
      <xdr:rowOff>352425</xdr:rowOff>
    </xdr:to>
    <xdr:sp>
      <xdr:nvSpPr>
        <xdr:cNvPr id="1" name="AutoShape 1694"/>
        <xdr:cNvSpPr>
          <a:spLocks/>
        </xdr:cNvSpPr>
      </xdr:nvSpPr>
      <xdr:spPr>
        <a:xfrm>
          <a:off x="333375" y="2838450"/>
          <a:ext cx="552450" cy="295275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314325</xdr:colOff>
      <xdr:row>13</xdr:row>
      <xdr:rowOff>0</xdr:rowOff>
    </xdr:from>
    <xdr:to>
      <xdr:col>0</xdr:col>
      <xdr:colOff>866775</xdr:colOff>
      <xdr:row>13</xdr:row>
      <xdr:rowOff>295275</xdr:rowOff>
    </xdr:to>
    <xdr:sp>
      <xdr:nvSpPr>
        <xdr:cNvPr id="2" name="AutoShape 1694"/>
        <xdr:cNvSpPr>
          <a:spLocks/>
        </xdr:cNvSpPr>
      </xdr:nvSpPr>
      <xdr:spPr>
        <a:xfrm>
          <a:off x="314325" y="3762375"/>
          <a:ext cx="552450" cy="295275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314325</xdr:colOff>
      <xdr:row>15</xdr:row>
      <xdr:rowOff>0</xdr:rowOff>
    </xdr:from>
    <xdr:to>
      <xdr:col>0</xdr:col>
      <xdr:colOff>866775</xdr:colOff>
      <xdr:row>15</xdr:row>
      <xdr:rowOff>0</xdr:rowOff>
    </xdr:to>
    <xdr:sp>
      <xdr:nvSpPr>
        <xdr:cNvPr id="3" name="AutoShape 1694"/>
        <xdr:cNvSpPr>
          <a:spLocks/>
        </xdr:cNvSpPr>
      </xdr:nvSpPr>
      <xdr:spPr>
        <a:xfrm>
          <a:off x="314325" y="4533900"/>
          <a:ext cx="552450" cy="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314325</xdr:colOff>
      <xdr:row>16</xdr:row>
      <xdr:rowOff>0</xdr:rowOff>
    </xdr:from>
    <xdr:to>
      <xdr:col>0</xdr:col>
      <xdr:colOff>866775</xdr:colOff>
      <xdr:row>16</xdr:row>
      <xdr:rowOff>0</xdr:rowOff>
    </xdr:to>
    <xdr:sp>
      <xdr:nvSpPr>
        <xdr:cNvPr id="4" name="AutoShape 1694"/>
        <xdr:cNvSpPr>
          <a:spLocks/>
        </xdr:cNvSpPr>
      </xdr:nvSpPr>
      <xdr:spPr>
        <a:xfrm>
          <a:off x="314325" y="5162550"/>
          <a:ext cx="552450" cy="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314325</xdr:colOff>
      <xdr:row>16</xdr:row>
      <xdr:rowOff>0</xdr:rowOff>
    </xdr:from>
    <xdr:to>
      <xdr:col>0</xdr:col>
      <xdr:colOff>866775</xdr:colOff>
      <xdr:row>16</xdr:row>
      <xdr:rowOff>0</xdr:rowOff>
    </xdr:to>
    <xdr:sp>
      <xdr:nvSpPr>
        <xdr:cNvPr id="5" name="AutoShape 1694"/>
        <xdr:cNvSpPr>
          <a:spLocks/>
        </xdr:cNvSpPr>
      </xdr:nvSpPr>
      <xdr:spPr>
        <a:xfrm>
          <a:off x="314325" y="5162550"/>
          <a:ext cx="552450" cy="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>
    <xdr:from>
      <xdr:col>0</xdr:col>
      <xdr:colOff>314325</xdr:colOff>
      <xdr:row>15</xdr:row>
      <xdr:rowOff>0</xdr:rowOff>
    </xdr:from>
    <xdr:to>
      <xdr:col>0</xdr:col>
      <xdr:colOff>866775</xdr:colOff>
      <xdr:row>15</xdr:row>
      <xdr:rowOff>295275</xdr:rowOff>
    </xdr:to>
    <xdr:sp>
      <xdr:nvSpPr>
        <xdr:cNvPr id="6" name="AutoShape 1694"/>
        <xdr:cNvSpPr>
          <a:spLocks/>
        </xdr:cNvSpPr>
      </xdr:nvSpPr>
      <xdr:spPr>
        <a:xfrm>
          <a:off x="314325" y="4533900"/>
          <a:ext cx="552450" cy="295275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6"/>
  <sheetViews>
    <sheetView zoomScale="115" zoomScaleNormal="115" zoomScalePageLayoutView="0" workbookViewId="0" topLeftCell="A7">
      <pane ySplit="3" topLeftCell="A43" activePane="bottomLeft" state="frozen"/>
      <selection pane="topLeft" activeCell="A7" sqref="A7"/>
      <selection pane="bottomLeft" activeCell="L52" sqref="L52"/>
    </sheetView>
  </sheetViews>
  <sheetFormatPr defaultColWidth="9.140625" defaultRowHeight="15"/>
  <cols>
    <col min="1" max="1" width="21.421875" style="68" customWidth="1"/>
    <col min="2" max="2" width="70.28125" style="69" customWidth="1"/>
    <col min="3" max="3" width="10.421875" style="66" customWidth="1"/>
    <col min="4" max="4" width="7.7109375" style="66" customWidth="1"/>
    <col min="5" max="5" width="9.140625" style="65" customWidth="1"/>
    <col min="6" max="7" width="9.7109375" style="199" customWidth="1"/>
    <col min="8" max="8" width="9.140625" style="176" customWidth="1"/>
    <col min="9" max="9" width="13.00390625" style="347" customWidth="1"/>
    <col min="10" max="11" width="0" style="66" hidden="1" customWidth="1"/>
    <col min="12" max="12" width="10.421875" style="312" bestFit="1" customWidth="1"/>
    <col min="13" max="13" width="9.140625" style="3" customWidth="1"/>
    <col min="14" max="14" width="11.57421875" style="3" bestFit="1" customWidth="1"/>
    <col min="15" max="16384" width="9.140625" style="3" customWidth="1"/>
  </cols>
  <sheetData>
    <row r="1" spans="1:254" s="1" customFormat="1" ht="12.75" customHeight="1">
      <c r="A1" s="371" t="s">
        <v>336</v>
      </c>
      <c r="B1" s="371"/>
      <c r="C1" s="371"/>
      <c r="D1" s="371"/>
      <c r="E1" s="371"/>
      <c r="F1" s="371"/>
      <c r="G1" s="371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  <c r="FK1" s="372"/>
      <c r="FL1" s="372"/>
      <c r="FM1" s="372"/>
      <c r="FN1" s="372"/>
      <c r="FO1" s="372"/>
      <c r="FP1" s="372"/>
      <c r="FQ1" s="372"/>
      <c r="FR1" s="372"/>
      <c r="FS1" s="372"/>
      <c r="FT1" s="372"/>
      <c r="FU1" s="372"/>
      <c r="FV1" s="372"/>
      <c r="FW1" s="372"/>
      <c r="FX1" s="372"/>
      <c r="FY1" s="372"/>
      <c r="FZ1" s="372"/>
      <c r="GA1" s="372"/>
      <c r="GB1" s="372"/>
      <c r="GC1" s="372"/>
      <c r="GD1" s="372"/>
      <c r="GE1" s="372"/>
      <c r="GF1" s="372"/>
      <c r="GG1" s="372"/>
      <c r="GH1" s="372"/>
      <c r="GI1" s="372"/>
      <c r="GJ1" s="372"/>
      <c r="GK1" s="372"/>
      <c r="GL1" s="372"/>
      <c r="GM1" s="372"/>
      <c r="GN1" s="372"/>
      <c r="GO1" s="372"/>
      <c r="GP1" s="372"/>
      <c r="GQ1" s="372"/>
      <c r="GR1" s="372"/>
      <c r="GS1" s="372"/>
      <c r="GT1" s="372"/>
      <c r="GU1" s="372"/>
      <c r="GV1" s="372"/>
      <c r="GW1" s="372"/>
      <c r="GX1" s="372"/>
      <c r="GY1" s="372"/>
      <c r="GZ1" s="372"/>
      <c r="HA1" s="372"/>
      <c r="HB1" s="372"/>
      <c r="HC1" s="372"/>
      <c r="HD1" s="372"/>
      <c r="HE1" s="372"/>
      <c r="HF1" s="372"/>
      <c r="HG1" s="372"/>
      <c r="HH1" s="372"/>
      <c r="HI1" s="372"/>
      <c r="HJ1" s="372"/>
      <c r="HK1" s="372"/>
      <c r="HL1" s="372"/>
      <c r="HM1" s="372"/>
      <c r="HN1" s="372"/>
      <c r="HO1" s="372"/>
      <c r="HP1" s="372"/>
      <c r="HQ1" s="372"/>
      <c r="HR1" s="372"/>
      <c r="HS1" s="372"/>
      <c r="HT1" s="372"/>
      <c r="HU1" s="372"/>
      <c r="HV1" s="372"/>
      <c r="HW1" s="372"/>
      <c r="HX1" s="372"/>
      <c r="HY1" s="372"/>
      <c r="HZ1" s="372"/>
      <c r="IA1" s="372"/>
      <c r="IB1" s="372"/>
      <c r="IC1" s="372"/>
      <c r="ID1" s="372"/>
      <c r="IE1" s="372"/>
      <c r="IF1" s="372"/>
      <c r="IG1" s="372"/>
      <c r="IH1" s="372"/>
      <c r="II1" s="372"/>
      <c r="IJ1" s="372"/>
      <c r="IK1" s="372"/>
      <c r="IL1" s="372"/>
      <c r="IM1" s="372"/>
      <c r="IN1" s="372"/>
      <c r="IO1" s="372"/>
      <c r="IP1" s="372"/>
      <c r="IQ1" s="372"/>
      <c r="IR1" s="372"/>
      <c r="IS1" s="372"/>
      <c r="IT1" s="372"/>
    </row>
    <row r="2" spans="1:254" s="1" customFormat="1" ht="10.5">
      <c r="A2" s="371"/>
      <c r="B2" s="371"/>
      <c r="C2" s="371"/>
      <c r="D2" s="371"/>
      <c r="E2" s="371"/>
      <c r="F2" s="371"/>
      <c r="G2" s="371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  <c r="IB2" s="372"/>
      <c r="IC2" s="372"/>
      <c r="ID2" s="372"/>
      <c r="IE2" s="372"/>
      <c r="IF2" s="372"/>
      <c r="IG2" s="372"/>
      <c r="IH2" s="372"/>
      <c r="II2" s="372"/>
      <c r="IJ2" s="372"/>
      <c r="IK2" s="372"/>
      <c r="IL2" s="372"/>
      <c r="IM2" s="372"/>
      <c r="IN2" s="372"/>
      <c r="IO2" s="372"/>
      <c r="IP2" s="372"/>
      <c r="IQ2" s="372"/>
      <c r="IR2" s="372"/>
      <c r="IS2" s="372"/>
      <c r="IT2" s="372"/>
    </row>
    <row r="3" spans="1:254" s="1" customFormat="1" ht="10.5">
      <c r="A3" s="371"/>
      <c r="B3" s="371"/>
      <c r="C3" s="371"/>
      <c r="D3" s="371"/>
      <c r="E3" s="371"/>
      <c r="F3" s="371"/>
      <c r="G3" s="371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</row>
    <row r="4" spans="1:254" s="1" customFormat="1" ht="25.5" customHeight="1">
      <c r="A4" s="371"/>
      <c r="B4" s="371"/>
      <c r="C4" s="371"/>
      <c r="D4" s="371"/>
      <c r="E4" s="371"/>
      <c r="F4" s="371"/>
      <c r="G4" s="371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</row>
    <row r="5" spans="5:12" s="1" customFormat="1" ht="69.75" customHeight="1">
      <c r="E5" s="2"/>
      <c r="F5" s="180"/>
      <c r="G5" s="180"/>
      <c r="H5" s="175"/>
      <c r="I5" s="346"/>
      <c r="L5" s="311"/>
    </row>
    <row r="6" spans="1:11" ht="21" customHeight="1">
      <c r="A6" s="380" t="s">
        <v>1</v>
      </c>
      <c r="B6" s="380"/>
      <c r="C6" s="380"/>
      <c r="D6" s="380"/>
      <c r="E6" s="380"/>
      <c r="F6" s="380"/>
      <c r="G6" s="380"/>
      <c r="J6" s="3"/>
      <c r="K6" s="3"/>
    </row>
    <row r="7" spans="1:11" ht="26.25" customHeight="1" thickBot="1">
      <c r="A7" s="381" t="s">
        <v>337</v>
      </c>
      <c r="B7" s="381"/>
      <c r="C7" s="381"/>
      <c r="D7" s="381"/>
      <c r="E7" s="381"/>
      <c r="F7" s="381"/>
      <c r="G7" s="381"/>
      <c r="J7" s="3"/>
      <c r="K7" s="3"/>
    </row>
    <row r="8" spans="1:11" ht="26.25" customHeight="1" thickBot="1">
      <c r="A8" s="382" t="s">
        <v>2</v>
      </c>
      <c r="B8" s="383" t="s">
        <v>3</v>
      </c>
      <c r="C8" s="385" t="s">
        <v>4</v>
      </c>
      <c r="D8" s="385" t="s">
        <v>5</v>
      </c>
      <c r="E8" s="386" t="s">
        <v>6</v>
      </c>
      <c r="F8" s="369" t="s">
        <v>472</v>
      </c>
      <c r="G8" s="370"/>
      <c r="H8" s="177" t="s">
        <v>8</v>
      </c>
      <c r="I8" s="379" t="s">
        <v>463</v>
      </c>
      <c r="J8" s="373" t="s">
        <v>7</v>
      </c>
      <c r="K8" s="4" t="s">
        <v>8</v>
      </c>
    </row>
    <row r="9" spans="1:11" ht="39" customHeight="1" thickBot="1">
      <c r="A9" s="382"/>
      <c r="B9" s="384"/>
      <c r="C9" s="385"/>
      <c r="D9" s="385"/>
      <c r="E9" s="387"/>
      <c r="F9" s="318" t="s">
        <v>473</v>
      </c>
      <c r="G9" s="318" t="s">
        <v>474</v>
      </c>
      <c r="H9" s="317">
        <v>47</v>
      </c>
      <c r="I9" s="379"/>
      <c r="J9" s="373"/>
      <c r="K9" s="5">
        <v>42</v>
      </c>
    </row>
    <row r="10" spans="1:11" ht="24.75" customHeight="1">
      <c r="A10" s="374" t="s">
        <v>9</v>
      </c>
      <c r="B10" s="374"/>
      <c r="C10" s="374"/>
      <c r="D10" s="374"/>
      <c r="E10" s="374"/>
      <c r="F10" s="375"/>
      <c r="G10" s="375"/>
      <c r="H10" s="376"/>
      <c r="I10" s="348"/>
      <c r="J10" s="3"/>
      <c r="K10" s="3"/>
    </row>
    <row r="11" spans="1:11" ht="22.5" customHeight="1" thickBot="1">
      <c r="A11" s="378" t="s">
        <v>10</v>
      </c>
      <c r="B11" s="378"/>
      <c r="C11" s="378"/>
      <c r="D11" s="378"/>
      <c r="E11" s="378"/>
      <c r="F11" s="378"/>
      <c r="G11" s="378"/>
      <c r="H11" s="377"/>
      <c r="I11" s="348"/>
      <c r="J11" s="3"/>
      <c r="K11" s="3"/>
    </row>
    <row r="12" spans="1:11" ht="18.75" customHeight="1" thickBot="1">
      <c r="A12" s="393" t="s">
        <v>11</v>
      </c>
      <c r="B12" s="394" t="s">
        <v>12</v>
      </c>
      <c r="C12" s="395">
        <v>0.9</v>
      </c>
      <c r="D12" s="395" t="s">
        <v>13</v>
      </c>
      <c r="E12" s="6">
        <v>18</v>
      </c>
      <c r="F12" s="169">
        <f>H12*H9</f>
        <v>200.314</v>
      </c>
      <c r="G12" s="170">
        <f>F12*E12</f>
        <v>3605.652</v>
      </c>
      <c r="H12" s="337">
        <v>4.262</v>
      </c>
      <c r="I12" s="348"/>
      <c r="J12" s="306">
        <f>K12*42</f>
        <v>149.058</v>
      </c>
      <c r="K12" s="7">
        <v>3.549</v>
      </c>
    </row>
    <row r="13" spans="1:11" ht="28.5" customHeight="1" thickBot="1">
      <c r="A13" s="393"/>
      <c r="B13" s="394"/>
      <c r="C13" s="395"/>
      <c r="D13" s="395"/>
      <c r="E13" s="8">
        <v>190</v>
      </c>
      <c r="F13" s="171">
        <f>H13*H9</f>
        <v>194.721</v>
      </c>
      <c r="G13" s="172">
        <f aca="true" t="shared" si="0" ref="G13:G23">E13*F13</f>
        <v>36996.99</v>
      </c>
      <c r="H13" s="337">
        <v>4.143</v>
      </c>
      <c r="I13" s="348"/>
      <c r="J13" s="307">
        <f>K13*K9</f>
        <v>145.278</v>
      </c>
      <c r="K13" s="9">
        <v>3.459</v>
      </c>
    </row>
    <row r="14" spans="1:11" ht="20.25" customHeight="1" thickBot="1">
      <c r="A14" s="389" t="s">
        <v>14</v>
      </c>
      <c r="B14" s="390" t="s">
        <v>15</v>
      </c>
      <c r="C14" s="388">
        <v>0.9</v>
      </c>
      <c r="D14" s="388" t="s">
        <v>16</v>
      </c>
      <c r="E14" s="10">
        <v>18</v>
      </c>
      <c r="F14" s="171">
        <f>H14*H9</f>
        <v>204.92000000000002</v>
      </c>
      <c r="G14" s="172">
        <f t="shared" si="0"/>
        <v>3688.5600000000004</v>
      </c>
      <c r="H14" s="337">
        <v>4.36</v>
      </c>
      <c r="I14" s="348"/>
      <c r="J14" s="307">
        <f>SUM(K14*K9)</f>
        <v>152.46</v>
      </c>
      <c r="K14" s="9">
        <v>3.63</v>
      </c>
    </row>
    <row r="15" spans="1:14" ht="39" customHeight="1" thickBot="1">
      <c r="A15" s="389"/>
      <c r="B15" s="390"/>
      <c r="C15" s="388"/>
      <c r="D15" s="388"/>
      <c r="E15" s="10">
        <v>180</v>
      </c>
      <c r="F15" s="171">
        <f>H15*H9</f>
        <v>198.33999999999997</v>
      </c>
      <c r="G15" s="172">
        <f t="shared" si="0"/>
        <v>35701.2</v>
      </c>
      <c r="H15" s="337">
        <v>4.22</v>
      </c>
      <c r="I15" s="348"/>
      <c r="J15" s="307">
        <f>SUM(K15*K9)</f>
        <v>147.84</v>
      </c>
      <c r="K15" s="9">
        <v>3.52</v>
      </c>
      <c r="M15" s="198"/>
      <c r="N15" s="198"/>
    </row>
    <row r="16" spans="1:11" ht="31.5" customHeight="1" thickBot="1">
      <c r="A16" s="389" t="s">
        <v>17</v>
      </c>
      <c r="B16" s="390" t="s">
        <v>18</v>
      </c>
      <c r="C16" s="388">
        <v>1.14</v>
      </c>
      <c r="D16" s="388" t="s">
        <v>19</v>
      </c>
      <c r="E16" s="10">
        <v>10</v>
      </c>
      <c r="F16" s="171">
        <f>H16*H9</f>
        <v>348.27</v>
      </c>
      <c r="G16" s="172">
        <f t="shared" si="0"/>
        <v>3482.7</v>
      </c>
      <c r="H16" s="337">
        <v>7.41</v>
      </c>
      <c r="I16" s="348"/>
      <c r="J16" s="307"/>
      <c r="K16" s="9"/>
    </row>
    <row r="17" spans="1:14" ht="37.5" customHeight="1" thickBot="1">
      <c r="A17" s="389"/>
      <c r="B17" s="390"/>
      <c r="C17" s="388"/>
      <c r="D17" s="388"/>
      <c r="E17" s="10">
        <v>180</v>
      </c>
      <c r="F17" s="171">
        <f>H17*H9</f>
        <v>342.63</v>
      </c>
      <c r="G17" s="172">
        <f t="shared" si="0"/>
        <v>61673.4</v>
      </c>
      <c r="H17" s="337">
        <v>7.29</v>
      </c>
      <c r="I17" s="348"/>
      <c r="J17" s="307">
        <f>SUM(K9*K17)</f>
        <v>254.9988</v>
      </c>
      <c r="K17" s="9">
        <v>6.0714</v>
      </c>
      <c r="N17" s="198"/>
    </row>
    <row r="18" spans="1:11" ht="18" customHeight="1" thickBot="1">
      <c r="A18" s="389" t="s">
        <v>20</v>
      </c>
      <c r="B18" s="391" t="s">
        <v>21</v>
      </c>
      <c r="C18" s="392">
        <v>0.9</v>
      </c>
      <c r="D18" s="392" t="s">
        <v>22</v>
      </c>
      <c r="E18" s="10">
        <v>17</v>
      </c>
      <c r="F18" s="171">
        <f>H18*H9</f>
        <v>197.4</v>
      </c>
      <c r="G18" s="172">
        <f t="shared" si="0"/>
        <v>3355.8</v>
      </c>
      <c r="H18" s="337">
        <v>4.2</v>
      </c>
      <c r="I18" s="348"/>
      <c r="J18" s="307">
        <f>K18*K9</f>
        <v>146.4162</v>
      </c>
      <c r="K18" s="9">
        <v>3.4861</v>
      </c>
    </row>
    <row r="19" spans="1:11" ht="31.5" customHeight="1" thickBot="1">
      <c r="A19" s="389"/>
      <c r="B19" s="391"/>
      <c r="C19" s="392"/>
      <c r="D19" s="392"/>
      <c r="E19" s="8">
        <v>190</v>
      </c>
      <c r="F19" s="171">
        <f>H19*H9</f>
        <v>190.35</v>
      </c>
      <c r="G19" s="172">
        <f t="shared" si="0"/>
        <v>36166.5</v>
      </c>
      <c r="H19" s="337">
        <v>4.05</v>
      </c>
      <c r="I19" s="348"/>
      <c r="J19" s="307">
        <f>K19*K9</f>
        <v>141.3594</v>
      </c>
      <c r="K19" s="9">
        <v>3.3657</v>
      </c>
    </row>
    <row r="20" spans="1:11" ht="20.25" customHeight="1" thickBot="1">
      <c r="A20" s="389" t="s">
        <v>23</v>
      </c>
      <c r="B20" s="391" t="s">
        <v>24</v>
      </c>
      <c r="C20" s="392">
        <v>0.9</v>
      </c>
      <c r="D20" s="392" t="s">
        <v>19</v>
      </c>
      <c r="E20" s="8">
        <v>9</v>
      </c>
      <c r="F20" s="171">
        <f>H20*H9</f>
        <v>275.42</v>
      </c>
      <c r="G20" s="172">
        <f t="shared" si="0"/>
        <v>2478.78</v>
      </c>
      <c r="H20" s="337">
        <v>5.86</v>
      </c>
      <c r="I20" s="348"/>
      <c r="J20" s="307">
        <f>K20*K9</f>
        <v>205.38</v>
      </c>
      <c r="K20" s="9">
        <v>4.89</v>
      </c>
    </row>
    <row r="21" spans="1:11" ht="30.75" customHeight="1" thickBot="1">
      <c r="A21" s="389"/>
      <c r="B21" s="391"/>
      <c r="C21" s="392"/>
      <c r="D21" s="392"/>
      <c r="E21" s="10">
        <v>17</v>
      </c>
      <c r="F21" s="171">
        <f>H21*H9</f>
        <v>267.90000000000003</v>
      </c>
      <c r="G21" s="172">
        <f t="shared" si="0"/>
        <v>4554.3</v>
      </c>
      <c r="H21" s="337">
        <v>5.7</v>
      </c>
      <c r="I21" s="348"/>
      <c r="J21" s="307">
        <f>K21*K9</f>
        <v>199.5</v>
      </c>
      <c r="K21" s="9">
        <v>4.75</v>
      </c>
    </row>
    <row r="22" spans="1:11" ht="17.25" customHeight="1" thickBot="1">
      <c r="A22" s="400" t="s">
        <v>25</v>
      </c>
      <c r="B22" s="401" t="s">
        <v>26</v>
      </c>
      <c r="C22" s="402">
        <v>0.9</v>
      </c>
      <c r="D22" s="402" t="s">
        <v>19</v>
      </c>
      <c r="E22" s="10">
        <v>9</v>
      </c>
      <c r="F22" s="171">
        <f>H22*H9</f>
        <v>230.77</v>
      </c>
      <c r="G22" s="172">
        <f t="shared" si="0"/>
        <v>2076.9300000000003</v>
      </c>
      <c r="H22" s="338">
        <v>4.91</v>
      </c>
      <c r="I22" s="348"/>
      <c r="J22" s="307">
        <f>K9*K22</f>
        <v>171.36</v>
      </c>
      <c r="K22" s="9">
        <v>4.08</v>
      </c>
    </row>
    <row r="23" spans="1:11" ht="30.75" customHeight="1" thickBot="1">
      <c r="A23" s="400"/>
      <c r="B23" s="401"/>
      <c r="C23" s="402"/>
      <c r="D23" s="402"/>
      <c r="E23" s="11">
        <v>18</v>
      </c>
      <c r="F23" s="173">
        <f>H23*H9</f>
        <v>224.18999999999997</v>
      </c>
      <c r="G23" s="174">
        <f t="shared" si="0"/>
        <v>4035.4199999999996</v>
      </c>
      <c r="H23" s="339">
        <v>4.77</v>
      </c>
      <c r="I23" s="348"/>
      <c r="J23" s="308">
        <f>K9*K23</f>
        <v>166.74</v>
      </c>
      <c r="K23" s="12">
        <v>3.97</v>
      </c>
    </row>
    <row r="24" spans="1:11" ht="30.75" customHeight="1">
      <c r="A24" s="374" t="s">
        <v>27</v>
      </c>
      <c r="B24" s="399"/>
      <c r="C24" s="399"/>
      <c r="D24" s="399"/>
      <c r="E24" s="399"/>
      <c r="F24" s="399"/>
      <c r="G24" s="399"/>
      <c r="H24" s="396"/>
      <c r="I24" s="348"/>
      <c r="J24" s="3"/>
      <c r="K24" s="3"/>
    </row>
    <row r="25" spans="1:11" ht="18.75" customHeight="1" thickBot="1">
      <c r="A25" s="378" t="s">
        <v>28</v>
      </c>
      <c r="B25" s="398"/>
      <c r="C25" s="398"/>
      <c r="D25" s="398"/>
      <c r="E25" s="398"/>
      <c r="F25" s="398"/>
      <c r="G25" s="398"/>
      <c r="H25" s="397"/>
      <c r="I25" s="348"/>
      <c r="J25" s="3"/>
      <c r="K25" s="3"/>
    </row>
    <row r="26" spans="1:11" ht="39" customHeight="1" thickBot="1">
      <c r="A26" s="13"/>
      <c r="B26" s="14"/>
      <c r="C26" s="13"/>
      <c r="D26" s="15" t="s">
        <v>29</v>
      </c>
      <c r="E26" s="13"/>
      <c r="F26" s="181"/>
      <c r="G26" s="182"/>
      <c r="H26" s="340"/>
      <c r="I26" s="348"/>
      <c r="J26" s="3"/>
      <c r="K26" s="3"/>
    </row>
    <row r="27" spans="1:11" ht="11.25" customHeight="1">
      <c r="A27" s="389" t="s">
        <v>30</v>
      </c>
      <c r="B27" s="391" t="s">
        <v>31</v>
      </c>
      <c r="C27" s="392">
        <v>1</v>
      </c>
      <c r="D27" s="392" t="s">
        <v>32</v>
      </c>
      <c r="E27" s="10">
        <v>20</v>
      </c>
      <c r="F27" s="171">
        <f>H27*H9</f>
        <v>225.13</v>
      </c>
      <c r="G27" s="172">
        <f aca="true" t="shared" si="1" ref="G27:G37">E27*F27</f>
        <v>4502.6</v>
      </c>
      <c r="H27" s="341">
        <v>4.79</v>
      </c>
      <c r="I27" s="348"/>
      <c r="J27" s="306">
        <f>K27*K9</f>
        <v>167.58</v>
      </c>
      <c r="K27" s="7">
        <v>3.99</v>
      </c>
    </row>
    <row r="28" spans="1:11" ht="23.25" customHeight="1">
      <c r="A28" s="389"/>
      <c r="B28" s="391"/>
      <c r="C28" s="392"/>
      <c r="D28" s="392"/>
      <c r="E28" s="10">
        <v>210</v>
      </c>
      <c r="F28" s="171">
        <f>H28*H9</f>
        <v>218.07999999999998</v>
      </c>
      <c r="G28" s="172">
        <f t="shared" si="1"/>
        <v>45796.799999999996</v>
      </c>
      <c r="H28" s="341">
        <v>4.64</v>
      </c>
      <c r="I28" s="348"/>
      <c r="J28" s="307">
        <f>K28*K9</f>
        <v>162.729</v>
      </c>
      <c r="K28" s="9">
        <v>3.8745000000000003</v>
      </c>
    </row>
    <row r="29" spans="1:11" ht="11.25" customHeight="1">
      <c r="A29" s="389" t="s">
        <v>33</v>
      </c>
      <c r="B29" s="391" t="s">
        <v>34</v>
      </c>
      <c r="C29" s="392">
        <v>1</v>
      </c>
      <c r="D29" s="392" t="s">
        <v>35</v>
      </c>
      <c r="E29" s="10">
        <v>10</v>
      </c>
      <c r="F29" s="171">
        <f>H29*H9</f>
        <v>260.84999999999997</v>
      </c>
      <c r="G29" s="172">
        <f t="shared" si="1"/>
        <v>2608.4999999999995</v>
      </c>
      <c r="H29" s="341">
        <v>5.55</v>
      </c>
      <c r="I29" s="348"/>
      <c r="J29" s="307">
        <f>K29*K9</f>
        <v>194.04</v>
      </c>
      <c r="K29" s="9">
        <v>4.62</v>
      </c>
    </row>
    <row r="30" spans="1:11" ht="36" customHeight="1">
      <c r="A30" s="389"/>
      <c r="B30" s="391"/>
      <c r="C30" s="392"/>
      <c r="D30" s="392"/>
      <c r="E30" s="10">
        <v>20</v>
      </c>
      <c r="F30" s="171">
        <f>H30*H9</f>
        <v>253.8</v>
      </c>
      <c r="G30" s="172">
        <f t="shared" si="1"/>
        <v>5076</v>
      </c>
      <c r="H30" s="341">
        <v>5.4</v>
      </c>
      <c r="I30" s="348"/>
      <c r="J30" s="307">
        <f>K30*K9</f>
        <v>189</v>
      </c>
      <c r="K30" s="9">
        <v>4.5</v>
      </c>
    </row>
    <row r="31" spans="1:11" ht="36" customHeight="1">
      <c r="A31" s="405" t="s">
        <v>478</v>
      </c>
      <c r="B31" s="407" t="s">
        <v>479</v>
      </c>
      <c r="C31" s="403">
        <v>1</v>
      </c>
      <c r="D31" s="403" t="s">
        <v>480</v>
      </c>
      <c r="E31" s="10">
        <v>20</v>
      </c>
      <c r="F31" s="342">
        <v>253</v>
      </c>
      <c r="G31" s="172">
        <f>E31*F31</f>
        <v>5060</v>
      </c>
      <c r="H31" s="341">
        <v>5.5</v>
      </c>
      <c r="I31" s="348"/>
      <c r="J31" s="307"/>
      <c r="K31" s="9"/>
    </row>
    <row r="32" spans="1:11" ht="15">
      <c r="A32" s="406"/>
      <c r="B32" s="408"/>
      <c r="C32" s="404"/>
      <c r="D32" s="404"/>
      <c r="E32" s="10">
        <v>210</v>
      </c>
      <c r="F32" s="342">
        <v>246.1</v>
      </c>
      <c r="G32" s="172">
        <f>E32*F32</f>
        <v>51681</v>
      </c>
      <c r="H32" s="341">
        <v>5.35</v>
      </c>
      <c r="I32" s="348"/>
      <c r="J32" s="307"/>
      <c r="K32" s="9"/>
    </row>
    <row r="33" spans="1:11" ht="41.25" customHeight="1">
      <c r="A33" s="20" t="s">
        <v>481</v>
      </c>
      <c r="B33" s="21" t="s">
        <v>482</v>
      </c>
      <c r="C33" s="22">
        <v>1</v>
      </c>
      <c r="D33" s="22" t="s">
        <v>13</v>
      </c>
      <c r="E33" s="10">
        <v>20</v>
      </c>
      <c r="F33" s="343">
        <v>345</v>
      </c>
      <c r="G33" s="172">
        <f>E33*F33</f>
        <v>6900</v>
      </c>
      <c r="H33" s="341">
        <v>7.5</v>
      </c>
      <c r="I33" s="348"/>
      <c r="J33" s="307"/>
      <c r="K33" s="9"/>
    </row>
    <row r="34" spans="1:11" ht="39.75" customHeight="1">
      <c r="A34" s="16" t="s">
        <v>36</v>
      </c>
      <c r="B34" s="17" t="s">
        <v>37</v>
      </c>
      <c r="C34" s="18">
        <v>1</v>
      </c>
      <c r="D34" s="18" t="s">
        <v>38</v>
      </c>
      <c r="E34" s="10">
        <v>10</v>
      </c>
      <c r="F34" s="171">
        <f>H34*H9</f>
        <v>305.5</v>
      </c>
      <c r="G34" s="172">
        <f t="shared" si="1"/>
        <v>3055</v>
      </c>
      <c r="H34" s="341">
        <v>6.5</v>
      </c>
      <c r="I34" s="348"/>
      <c r="J34" s="307">
        <f>K34*K9</f>
        <v>227.22</v>
      </c>
      <c r="K34" s="9">
        <v>5.41</v>
      </c>
    </row>
    <row r="35" spans="1:11" ht="12" customHeight="1">
      <c r="A35" s="389" t="s">
        <v>39</v>
      </c>
      <c r="B35" s="391" t="s">
        <v>40</v>
      </c>
      <c r="C35" s="392">
        <v>1.1</v>
      </c>
      <c r="D35" s="392" t="s">
        <v>13</v>
      </c>
      <c r="E35" s="10">
        <v>10</v>
      </c>
      <c r="F35" s="171">
        <f>H35*H9</f>
        <v>373.65000000000003</v>
      </c>
      <c r="G35" s="172">
        <f t="shared" si="1"/>
        <v>3736.5000000000005</v>
      </c>
      <c r="H35" s="341">
        <v>7.95</v>
      </c>
      <c r="I35" s="348"/>
      <c r="J35" s="307">
        <f>SUM(K35*K9)</f>
        <v>278.7162</v>
      </c>
      <c r="K35" s="9">
        <v>6.6361</v>
      </c>
    </row>
    <row r="36" spans="1:11" ht="28.5" customHeight="1">
      <c r="A36" s="389"/>
      <c r="B36" s="391"/>
      <c r="C36" s="392"/>
      <c r="D36" s="392"/>
      <c r="E36" s="10">
        <v>20</v>
      </c>
      <c r="F36" s="171">
        <f>H36*H9</f>
        <v>364.71999999999997</v>
      </c>
      <c r="G36" s="172">
        <f t="shared" si="1"/>
        <v>7294.4</v>
      </c>
      <c r="H36" s="341">
        <v>7.76</v>
      </c>
      <c r="I36" s="348"/>
      <c r="J36" s="307">
        <f>K36*K9</f>
        <v>271.9962</v>
      </c>
      <c r="K36" s="9">
        <v>6.4761</v>
      </c>
    </row>
    <row r="37" spans="1:11" ht="34.5" customHeight="1">
      <c r="A37" s="389" t="s">
        <v>41</v>
      </c>
      <c r="B37" s="391" t="s">
        <v>42</v>
      </c>
      <c r="C37" s="392">
        <v>1.1</v>
      </c>
      <c r="D37" s="392" t="s">
        <v>13</v>
      </c>
      <c r="E37" s="19">
        <v>10</v>
      </c>
      <c r="F37" s="171">
        <f>H37*H9</f>
        <v>387.28000000000003</v>
      </c>
      <c r="G37" s="172">
        <f t="shared" si="1"/>
        <v>3872.8</v>
      </c>
      <c r="H37" s="341">
        <v>8.24</v>
      </c>
      <c r="I37" s="348"/>
      <c r="J37" s="307">
        <f>K37*K9</f>
        <v>284.34</v>
      </c>
      <c r="K37" s="9">
        <v>6.77</v>
      </c>
    </row>
    <row r="38" spans="1:11" ht="24.75" customHeight="1">
      <c r="A38" s="389"/>
      <c r="B38" s="391"/>
      <c r="C38" s="392"/>
      <c r="D38" s="392"/>
      <c r="E38" s="19">
        <v>20</v>
      </c>
      <c r="F38" s="171">
        <f>H38*H9</f>
        <v>381.64</v>
      </c>
      <c r="G38" s="172">
        <f>E38*F37</f>
        <v>7745.6</v>
      </c>
      <c r="H38" s="341">
        <v>8.12</v>
      </c>
      <c r="I38" s="348"/>
      <c r="J38" s="307"/>
      <c r="K38" s="9"/>
    </row>
    <row r="39" spans="1:11" ht="27.75" customHeight="1">
      <c r="A39" s="16" t="s">
        <v>43</v>
      </c>
      <c r="B39" s="17" t="s">
        <v>44</v>
      </c>
      <c r="C39" s="18">
        <v>1.35</v>
      </c>
      <c r="D39" s="18" t="s">
        <v>45</v>
      </c>
      <c r="E39" s="19">
        <v>23</v>
      </c>
      <c r="F39" s="171">
        <f>H39*H9</f>
        <v>239.7</v>
      </c>
      <c r="G39" s="172">
        <f aca="true" t="shared" si="2" ref="G39:G44">E39*F39</f>
        <v>5513.099999999999</v>
      </c>
      <c r="H39" s="344">
        <v>5.1</v>
      </c>
      <c r="I39" s="348"/>
      <c r="J39" s="307">
        <f>SUM(K39*K9)</f>
        <v>178.08</v>
      </c>
      <c r="K39" s="9">
        <v>4.24</v>
      </c>
    </row>
    <row r="40" spans="1:11" ht="36" customHeight="1" thickBot="1">
      <c r="A40" s="16" t="s">
        <v>46</v>
      </c>
      <c r="B40" s="17" t="s">
        <v>47</v>
      </c>
      <c r="C40" s="18">
        <v>1.35</v>
      </c>
      <c r="D40" s="18" t="s">
        <v>45</v>
      </c>
      <c r="E40" s="19">
        <v>23</v>
      </c>
      <c r="F40" s="171">
        <f>H40*H9</f>
        <v>256.15000000000003</v>
      </c>
      <c r="G40" s="172">
        <f t="shared" si="2"/>
        <v>5891.450000000001</v>
      </c>
      <c r="H40" s="345">
        <v>5.45</v>
      </c>
      <c r="I40" s="348"/>
      <c r="J40" s="307">
        <f>SUM(K40*K9)</f>
        <v>189</v>
      </c>
      <c r="K40" s="9">
        <v>4.5</v>
      </c>
    </row>
    <row r="41" spans="1:11" ht="33.75" customHeight="1" hidden="1">
      <c r="A41" s="20" t="s">
        <v>48</v>
      </c>
      <c r="B41" s="21" t="s">
        <v>49</v>
      </c>
      <c r="C41" s="22"/>
      <c r="D41" s="22"/>
      <c r="E41" s="23">
        <v>35</v>
      </c>
      <c r="F41" s="183"/>
      <c r="G41" s="184">
        <f t="shared" si="2"/>
        <v>0</v>
      </c>
      <c r="H41" s="345">
        <f>F41/42</f>
        <v>0</v>
      </c>
      <c r="I41" s="348"/>
      <c r="J41" s="307">
        <f>SUM(K41*K9)</f>
        <v>160.02</v>
      </c>
      <c r="K41" s="9">
        <v>3.81</v>
      </c>
    </row>
    <row r="42" spans="1:11" ht="38.25" customHeight="1">
      <c r="A42" s="319" t="s">
        <v>48</v>
      </c>
      <c r="B42" s="322" t="s">
        <v>50</v>
      </c>
      <c r="C42" s="320">
        <v>1.35</v>
      </c>
      <c r="D42" s="320" t="s">
        <v>45</v>
      </c>
      <c r="E42" s="323">
        <v>23</v>
      </c>
      <c r="F42" s="324">
        <f>H42*H9</f>
        <v>336.05</v>
      </c>
      <c r="G42" s="321">
        <f t="shared" si="2"/>
        <v>7729.150000000001</v>
      </c>
      <c r="H42" s="345">
        <v>7.15</v>
      </c>
      <c r="I42" s="348"/>
      <c r="J42" s="307"/>
      <c r="K42" s="9"/>
    </row>
    <row r="43" spans="1:11" ht="29.25" customHeight="1" thickBot="1">
      <c r="A43" s="411" t="s">
        <v>51</v>
      </c>
      <c r="B43" s="418" t="s">
        <v>52</v>
      </c>
      <c r="C43" s="420">
        <v>1.1</v>
      </c>
      <c r="D43" s="420">
        <v>0.2</v>
      </c>
      <c r="E43" s="25">
        <v>10</v>
      </c>
      <c r="F43" s="185">
        <f>H43*H9</f>
        <v>481.28000000000003</v>
      </c>
      <c r="G43" s="186">
        <f t="shared" si="2"/>
        <v>4812.8</v>
      </c>
      <c r="H43" s="345">
        <v>10.24</v>
      </c>
      <c r="I43" s="348"/>
      <c r="J43" s="414">
        <f>SUM(K43*K9)</f>
        <v>354.99996</v>
      </c>
      <c r="K43" s="415">
        <v>8.45238</v>
      </c>
    </row>
    <row r="44" spans="1:11" ht="29.25" customHeight="1" thickBot="1">
      <c r="A44" s="412"/>
      <c r="B44" s="419"/>
      <c r="C44" s="421"/>
      <c r="D44" s="421"/>
      <c r="E44" s="26">
        <v>20</v>
      </c>
      <c r="F44" s="187">
        <f>H44*H9</f>
        <v>475.64</v>
      </c>
      <c r="G44" s="188">
        <f t="shared" si="2"/>
        <v>9512.8</v>
      </c>
      <c r="H44" s="345">
        <v>10.12</v>
      </c>
      <c r="I44" s="348"/>
      <c r="J44" s="414"/>
      <c r="K44" s="415"/>
    </row>
    <row r="45" spans="1:11" ht="29.25" customHeight="1">
      <c r="A45" s="27"/>
      <c r="B45" s="28"/>
      <c r="C45" s="29"/>
      <c r="D45" s="29"/>
      <c r="E45" s="30"/>
      <c r="F45" s="189"/>
      <c r="G45" s="189"/>
      <c r="I45" s="349"/>
      <c r="J45" s="176"/>
      <c r="K45" s="176"/>
    </row>
    <row r="46" spans="1:11" ht="26.25" customHeight="1">
      <c r="A46" s="375" t="s">
        <v>53</v>
      </c>
      <c r="B46" s="375"/>
      <c r="C46" s="375"/>
      <c r="D46" s="375"/>
      <c r="E46" s="375"/>
      <c r="F46" s="375"/>
      <c r="G46" s="375"/>
      <c r="I46" s="349"/>
      <c r="J46" s="176"/>
      <c r="K46" s="176"/>
    </row>
    <row r="47" spans="1:11" ht="17.25" customHeight="1" thickBot="1">
      <c r="A47" s="378" t="s">
        <v>54</v>
      </c>
      <c r="B47" s="378"/>
      <c r="C47" s="378"/>
      <c r="D47" s="378"/>
      <c r="E47" s="378"/>
      <c r="F47" s="378"/>
      <c r="G47" s="378"/>
      <c r="I47" s="349"/>
      <c r="J47" s="176"/>
      <c r="K47" s="176"/>
    </row>
    <row r="48" spans="1:13" ht="18.75" customHeight="1" thickBot="1">
      <c r="A48" s="416" t="s">
        <v>55</v>
      </c>
      <c r="B48" s="417" t="s">
        <v>56</v>
      </c>
      <c r="C48" s="413">
        <v>1.35</v>
      </c>
      <c r="D48" s="413" t="s">
        <v>57</v>
      </c>
      <c r="E48" s="6">
        <v>16</v>
      </c>
      <c r="F48" s="169">
        <f>H48*H9</f>
        <v>295.63</v>
      </c>
      <c r="G48" s="170">
        <f aca="true" t="shared" si="3" ref="G48:G58">E48*F48</f>
        <v>4730.08</v>
      </c>
      <c r="H48" s="337">
        <v>6.29</v>
      </c>
      <c r="I48" s="348"/>
      <c r="J48" s="306">
        <f>K48*K9</f>
        <v>220.08</v>
      </c>
      <c r="K48" s="7">
        <v>5.24</v>
      </c>
      <c r="M48" s="305"/>
    </row>
    <row r="49" spans="1:13" ht="30" customHeight="1" thickBot="1">
      <c r="A49" s="416"/>
      <c r="B49" s="417"/>
      <c r="C49" s="413"/>
      <c r="D49" s="413"/>
      <c r="E49" s="10">
        <v>33</v>
      </c>
      <c r="F49" s="171">
        <f>H49*H9</f>
        <v>289.05</v>
      </c>
      <c r="G49" s="172">
        <f t="shared" si="3"/>
        <v>9538.65</v>
      </c>
      <c r="H49" s="337">
        <v>6.15</v>
      </c>
      <c r="I49" s="348">
        <v>316</v>
      </c>
      <c r="J49" s="307">
        <f>K49*K9</f>
        <v>215.04</v>
      </c>
      <c r="K49" s="9">
        <v>5.12</v>
      </c>
      <c r="L49" s="316">
        <f>I49-F49</f>
        <v>26.94999999999999</v>
      </c>
      <c r="M49" s="305" t="s">
        <v>471</v>
      </c>
    </row>
    <row r="50" spans="1:11" ht="18" customHeight="1" thickBot="1">
      <c r="A50" s="389" t="s">
        <v>58</v>
      </c>
      <c r="B50" s="391" t="s">
        <v>59</v>
      </c>
      <c r="C50" s="388">
        <v>1.35</v>
      </c>
      <c r="D50" s="388" t="s">
        <v>57</v>
      </c>
      <c r="E50" s="10">
        <v>16</v>
      </c>
      <c r="F50" s="171">
        <f>H50*H9</f>
        <v>302.21</v>
      </c>
      <c r="G50" s="172">
        <f t="shared" si="3"/>
        <v>4835.36</v>
      </c>
      <c r="H50" s="337">
        <v>6.43</v>
      </c>
      <c r="I50" s="348"/>
      <c r="J50" s="307">
        <f>K50*K9</f>
        <v>225.12</v>
      </c>
      <c r="K50" s="9">
        <v>5.36</v>
      </c>
    </row>
    <row r="51" spans="1:11" ht="34.5" customHeight="1" thickBot="1">
      <c r="A51" s="389"/>
      <c r="B51" s="391"/>
      <c r="C51" s="388"/>
      <c r="D51" s="388"/>
      <c r="E51" s="10">
        <v>33</v>
      </c>
      <c r="F51" s="171">
        <f>H51*H9</f>
        <v>295.63</v>
      </c>
      <c r="G51" s="172">
        <f t="shared" si="3"/>
        <v>9755.789999999999</v>
      </c>
      <c r="H51" s="337">
        <v>6.29</v>
      </c>
      <c r="I51" s="348"/>
      <c r="J51" s="307">
        <f>K51*K9</f>
        <v>220.08</v>
      </c>
      <c r="K51" s="9">
        <v>5.24</v>
      </c>
    </row>
    <row r="52" spans="1:11" ht="34.5" customHeight="1" thickBot="1">
      <c r="A52" s="405" t="s">
        <v>483</v>
      </c>
      <c r="B52" s="407" t="s">
        <v>484</v>
      </c>
      <c r="C52" s="409">
        <v>1.4</v>
      </c>
      <c r="D52" s="409" t="s">
        <v>57</v>
      </c>
      <c r="E52" s="10">
        <v>12</v>
      </c>
      <c r="F52" s="171">
        <v>271.4</v>
      </c>
      <c r="G52" s="172">
        <f t="shared" si="3"/>
        <v>3256.7999999999997</v>
      </c>
      <c r="H52" s="337">
        <v>5.9</v>
      </c>
      <c r="I52" s="348"/>
      <c r="J52" s="309"/>
      <c r="K52" s="24"/>
    </row>
    <row r="53" spans="1:11" ht="34.5" customHeight="1" thickBot="1">
      <c r="A53" s="406"/>
      <c r="B53" s="408"/>
      <c r="C53" s="410"/>
      <c r="D53" s="410"/>
      <c r="E53" s="10">
        <v>24</v>
      </c>
      <c r="F53" s="171">
        <v>264.5</v>
      </c>
      <c r="G53" s="172">
        <f t="shared" si="3"/>
        <v>6348</v>
      </c>
      <c r="H53" s="337">
        <v>5.75</v>
      </c>
      <c r="I53" s="348"/>
      <c r="J53" s="309"/>
      <c r="K53" s="24"/>
    </row>
    <row r="54" spans="1:11" ht="34.5" customHeight="1" thickBot="1">
      <c r="A54" s="405" t="s">
        <v>485</v>
      </c>
      <c r="B54" s="407" t="s">
        <v>486</v>
      </c>
      <c r="C54" s="409">
        <v>1.4</v>
      </c>
      <c r="D54" s="409" t="s">
        <v>57</v>
      </c>
      <c r="E54" s="10">
        <v>12</v>
      </c>
      <c r="F54" s="171">
        <v>276</v>
      </c>
      <c r="G54" s="172">
        <f t="shared" si="3"/>
        <v>3312</v>
      </c>
      <c r="H54" s="337">
        <v>6</v>
      </c>
      <c r="I54" s="348"/>
      <c r="J54" s="309"/>
      <c r="K54" s="24"/>
    </row>
    <row r="55" spans="1:12" ht="60" customHeight="1" thickBot="1">
      <c r="A55" s="406"/>
      <c r="B55" s="408"/>
      <c r="C55" s="410"/>
      <c r="D55" s="410"/>
      <c r="E55" s="10">
        <v>24</v>
      </c>
      <c r="F55" s="171">
        <v>269.1</v>
      </c>
      <c r="G55" s="172">
        <f t="shared" si="3"/>
        <v>6458.400000000001</v>
      </c>
      <c r="H55" s="337">
        <v>5.85</v>
      </c>
      <c r="I55" s="348"/>
      <c r="J55" s="309"/>
      <c r="K55" s="24"/>
      <c r="L55" s="312">
        <f>G55/E55</f>
        <v>269.1</v>
      </c>
    </row>
    <row r="56" spans="1:11" ht="51.75" customHeight="1" thickBot="1">
      <c r="A56" s="16" t="s">
        <v>60</v>
      </c>
      <c r="B56" s="17" t="s">
        <v>61</v>
      </c>
      <c r="C56" s="18">
        <v>1.4</v>
      </c>
      <c r="D56" s="18" t="s">
        <v>57</v>
      </c>
      <c r="E56" s="10">
        <v>15</v>
      </c>
      <c r="F56" s="171">
        <v>264.5</v>
      </c>
      <c r="G56" s="172">
        <f t="shared" si="3"/>
        <v>3967.5</v>
      </c>
      <c r="H56" s="337">
        <v>5.96</v>
      </c>
      <c r="I56" s="348"/>
      <c r="J56" s="309">
        <f>K56*K9</f>
        <v>207.06</v>
      </c>
      <c r="K56" s="24">
        <v>4.93</v>
      </c>
    </row>
    <row r="57" spans="1:11" ht="36" customHeight="1" thickBot="1">
      <c r="A57" s="16" t="s">
        <v>62</v>
      </c>
      <c r="B57" s="17" t="s">
        <v>63</v>
      </c>
      <c r="C57" s="18">
        <v>1.35</v>
      </c>
      <c r="D57" s="18" t="s">
        <v>57</v>
      </c>
      <c r="E57" s="10">
        <v>15</v>
      </c>
      <c r="F57" s="171">
        <f>H57*H9</f>
        <v>295.63</v>
      </c>
      <c r="G57" s="172">
        <f t="shared" si="3"/>
        <v>4434.45</v>
      </c>
      <c r="H57" s="338">
        <v>6.29</v>
      </c>
      <c r="I57" s="348"/>
      <c r="J57" s="309">
        <f>K9*K57</f>
        <v>219.996</v>
      </c>
      <c r="K57" s="24">
        <v>5.238</v>
      </c>
    </row>
    <row r="58" spans="1:11" ht="71.25" customHeight="1" thickBot="1">
      <c r="A58" s="32" t="s">
        <v>64</v>
      </c>
      <c r="B58" s="33" t="s">
        <v>65</v>
      </c>
      <c r="C58" s="34">
        <v>1.4</v>
      </c>
      <c r="D58" s="34" t="s">
        <v>13</v>
      </c>
      <c r="E58" s="11">
        <v>15</v>
      </c>
      <c r="F58" s="173">
        <f>H58*H9</f>
        <v>363.78000000000003</v>
      </c>
      <c r="G58" s="174">
        <f t="shared" si="3"/>
        <v>5456.700000000001</v>
      </c>
      <c r="H58" s="339">
        <v>7.74</v>
      </c>
      <c r="I58" s="348"/>
      <c r="J58" s="308">
        <f>SUM(K58*K9)</f>
        <v>269.99994</v>
      </c>
      <c r="K58" s="12">
        <v>6.42857</v>
      </c>
    </row>
    <row r="59" spans="1:11" ht="21" customHeight="1">
      <c r="A59" s="374" t="s">
        <v>66</v>
      </c>
      <c r="B59" s="374"/>
      <c r="C59" s="374"/>
      <c r="D59" s="374"/>
      <c r="E59" s="374"/>
      <c r="F59" s="374"/>
      <c r="G59" s="374"/>
      <c r="H59" s="396"/>
      <c r="I59" s="354"/>
      <c r="J59" s="3"/>
      <c r="K59" s="3"/>
    </row>
    <row r="60" spans="1:11" ht="14.25" customHeight="1" thickBot="1">
      <c r="A60" s="378" t="s">
        <v>67</v>
      </c>
      <c r="B60" s="378"/>
      <c r="C60" s="378"/>
      <c r="D60" s="378"/>
      <c r="E60" s="378"/>
      <c r="F60" s="378"/>
      <c r="G60" s="378"/>
      <c r="H60" s="396"/>
      <c r="I60" s="352"/>
      <c r="J60" s="3"/>
      <c r="K60" s="3"/>
    </row>
    <row r="61" spans="1:13" ht="42" customHeight="1" thickBot="1">
      <c r="A61" s="35" t="s">
        <v>68</v>
      </c>
      <c r="B61" s="36" t="s">
        <v>69</v>
      </c>
      <c r="C61" s="37">
        <v>1.6</v>
      </c>
      <c r="D61" s="37" t="s">
        <v>70</v>
      </c>
      <c r="E61" s="6">
        <v>28</v>
      </c>
      <c r="F61" s="169">
        <f>H61*H9</f>
        <v>274.48</v>
      </c>
      <c r="G61" s="170">
        <f aca="true" t="shared" si="4" ref="G61:G77">E61*F61</f>
        <v>7685.4400000000005</v>
      </c>
      <c r="H61" s="339">
        <v>5.84</v>
      </c>
      <c r="I61" s="348">
        <v>263</v>
      </c>
      <c r="J61" s="306">
        <f>K61*K9</f>
        <v>203.9982</v>
      </c>
      <c r="K61" s="7">
        <v>4.8571</v>
      </c>
      <c r="L61" s="315">
        <f>I61-F61</f>
        <v>-11.480000000000018</v>
      </c>
      <c r="M61" s="314" t="s">
        <v>464</v>
      </c>
    </row>
    <row r="62" spans="1:13" ht="34.5" customHeight="1" thickBot="1">
      <c r="A62" s="16" t="s">
        <v>71</v>
      </c>
      <c r="B62" s="17" t="s">
        <v>72</v>
      </c>
      <c r="C62" s="18">
        <v>1.6</v>
      </c>
      <c r="D62" s="18" t="s">
        <v>70</v>
      </c>
      <c r="E62" s="10">
        <v>28</v>
      </c>
      <c r="F62" s="171">
        <f>H62*H9</f>
        <v>296.09999999999997</v>
      </c>
      <c r="G62" s="172">
        <f t="shared" si="4"/>
        <v>8290.8</v>
      </c>
      <c r="H62" s="339">
        <v>6.3</v>
      </c>
      <c r="I62" s="348">
        <v>296</v>
      </c>
      <c r="J62" s="307">
        <f>K62*K9</f>
        <v>220.08</v>
      </c>
      <c r="K62" s="9">
        <v>5.24</v>
      </c>
      <c r="L62" s="316">
        <f>I62-F62</f>
        <v>-0.0999999999999659</v>
      </c>
      <c r="M62" s="314" t="s">
        <v>466</v>
      </c>
    </row>
    <row r="63" spans="1:11" ht="45" customHeight="1" thickBot="1">
      <c r="A63" s="16" t="s">
        <v>73</v>
      </c>
      <c r="B63" s="17" t="s">
        <v>74</v>
      </c>
      <c r="C63" s="18">
        <v>1.6</v>
      </c>
      <c r="D63" s="18" t="s">
        <v>70</v>
      </c>
      <c r="E63" s="10">
        <v>28</v>
      </c>
      <c r="F63" s="171">
        <f>H63*H9</f>
        <v>280.12</v>
      </c>
      <c r="G63" s="172">
        <f t="shared" si="4"/>
        <v>7843.360000000001</v>
      </c>
      <c r="H63" s="339">
        <v>5.96</v>
      </c>
      <c r="I63" s="348"/>
      <c r="J63" s="307">
        <f>K63*K9</f>
        <v>208.593</v>
      </c>
      <c r="K63" s="9">
        <v>4.9665</v>
      </c>
    </row>
    <row r="64" spans="1:13" ht="43.5" customHeight="1" thickBot="1">
      <c r="A64" s="16" t="s">
        <v>75</v>
      </c>
      <c r="B64" s="17" t="s">
        <v>76</v>
      </c>
      <c r="C64" s="18">
        <v>1.6</v>
      </c>
      <c r="D64" s="18" t="s">
        <v>70</v>
      </c>
      <c r="E64" s="10">
        <v>28</v>
      </c>
      <c r="F64" s="171">
        <f>H64*H9</f>
        <v>321.48</v>
      </c>
      <c r="G64" s="172">
        <f t="shared" si="4"/>
        <v>9001.44</v>
      </c>
      <c r="H64" s="339">
        <v>6.84</v>
      </c>
      <c r="I64" s="348">
        <v>340</v>
      </c>
      <c r="J64" s="307">
        <f>K64*K9</f>
        <v>238.98000000000002</v>
      </c>
      <c r="K64" s="9">
        <v>5.69</v>
      </c>
      <c r="L64" s="316">
        <f>I64-F64</f>
        <v>18.519999999999982</v>
      </c>
      <c r="M64" s="314" t="s">
        <v>465</v>
      </c>
    </row>
    <row r="65" spans="1:11" ht="54" customHeight="1" thickBot="1">
      <c r="A65" s="16" t="s">
        <v>77</v>
      </c>
      <c r="B65" s="17" t="s">
        <v>78</v>
      </c>
      <c r="C65" s="18">
        <v>1.6</v>
      </c>
      <c r="D65" s="18" t="s">
        <v>70</v>
      </c>
      <c r="E65" s="10">
        <v>28</v>
      </c>
      <c r="F65" s="171">
        <f>H65*H9</f>
        <v>873.2599999999999</v>
      </c>
      <c r="G65" s="172">
        <f t="shared" si="4"/>
        <v>24451.279999999995</v>
      </c>
      <c r="H65" s="339">
        <v>18.58</v>
      </c>
      <c r="I65" s="348"/>
      <c r="J65" s="307">
        <f>K65*K9</f>
        <v>649.99998</v>
      </c>
      <c r="K65" s="9">
        <v>15.47619</v>
      </c>
    </row>
    <row r="66" spans="1:16" ht="36" customHeight="1" thickBot="1">
      <c r="A66" s="16" t="s">
        <v>79</v>
      </c>
      <c r="B66" s="17" t="s">
        <v>80</v>
      </c>
      <c r="C66" s="18">
        <v>1.7</v>
      </c>
      <c r="D66" s="18" t="s">
        <v>81</v>
      </c>
      <c r="E66" s="10">
        <v>30</v>
      </c>
      <c r="F66" s="171">
        <f>H66*H9</f>
        <v>188.93999999999997</v>
      </c>
      <c r="G66" s="172">
        <f t="shared" si="4"/>
        <v>5668.199999999999</v>
      </c>
      <c r="H66" s="339">
        <v>4.02</v>
      </c>
      <c r="I66" s="348">
        <v>296</v>
      </c>
      <c r="J66" s="307">
        <f>K66*K9</f>
        <v>141.036</v>
      </c>
      <c r="K66" s="9">
        <v>3.358</v>
      </c>
      <c r="L66" s="316">
        <f>I66-F66</f>
        <v>107.06000000000003</v>
      </c>
      <c r="M66" s="314" t="s">
        <v>467</v>
      </c>
      <c r="P66" s="3" t="e">
        <f>#REF!*30</f>
        <v>#REF!</v>
      </c>
    </row>
    <row r="67" spans="1:13" ht="47.25" customHeight="1" thickBot="1">
      <c r="A67" s="16" t="s">
        <v>82</v>
      </c>
      <c r="B67" s="17" t="s">
        <v>83</v>
      </c>
      <c r="C67" s="18">
        <v>1.9</v>
      </c>
      <c r="D67" s="18" t="s">
        <v>84</v>
      </c>
      <c r="E67" s="10">
        <v>35</v>
      </c>
      <c r="F67" s="171">
        <f>H67*H9</f>
        <v>155.1</v>
      </c>
      <c r="G67" s="172">
        <f t="shared" si="4"/>
        <v>5428.5</v>
      </c>
      <c r="H67" s="339">
        <v>3.3</v>
      </c>
      <c r="I67" s="348">
        <v>140</v>
      </c>
      <c r="J67" s="307">
        <f>K67*K9</f>
        <v>114.996</v>
      </c>
      <c r="K67" s="9">
        <v>2.738</v>
      </c>
      <c r="L67" s="315">
        <f>I67-F67</f>
        <v>-15.099999999999994</v>
      </c>
      <c r="M67" s="314" t="s">
        <v>468</v>
      </c>
    </row>
    <row r="68" spans="1:11" ht="48" customHeight="1" thickBot="1">
      <c r="A68" s="16" t="s">
        <v>85</v>
      </c>
      <c r="B68" s="17" t="s">
        <v>86</v>
      </c>
      <c r="C68" s="18">
        <v>2</v>
      </c>
      <c r="D68" s="18" t="s">
        <v>87</v>
      </c>
      <c r="E68" s="10">
        <v>30</v>
      </c>
      <c r="F68" s="171">
        <f>H68*H9</f>
        <v>141.94</v>
      </c>
      <c r="G68" s="172">
        <f t="shared" si="4"/>
        <v>4258.2</v>
      </c>
      <c r="H68" s="339">
        <v>3.02</v>
      </c>
      <c r="I68" s="348"/>
      <c r="J68" s="307">
        <f>K68*K9</f>
        <v>105</v>
      </c>
      <c r="K68" s="9">
        <v>2.5</v>
      </c>
    </row>
    <row r="69" spans="1:11" ht="49.5" customHeight="1" thickBot="1">
      <c r="A69" s="16" t="s">
        <v>88</v>
      </c>
      <c r="B69" s="17" t="s">
        <v>89</v>
      </c>
      <c r="C69" s="18">
        <v>1.6</v>
      </c>
      <c r="D69" s="18" t="s">
        <v>70</v>
      </c>
      <c r="E69" s="10">
        <v>25</v>
      </c>
      <c r="F69" s="171">
        <f>H69*H9</f>
        <v>235.93999999999997</v>
      </c>
      <c r="G69" s="172">
        <f t="shared" si="4"/>
        <v>5898.499999999999</v>
      </c>
      <c r="H69" s="339">
        <v>5.02</v>
      </c>
      <c r="I69" s="348"/>
      <c r="J69" s="307">
        <f>SUM(K69*K9)</f>
        <v>174.99972000000002</v>
      </c>
      <c r="K69" s="9">
        <v>4.16666</v>
      </c>
    </row>
    <row r="70" spans="1:11" ht="51.75" customHeight="1" thickBot="1">
      <c r="A70" s="16" t="s">
        <v>90</v>
      </c>
      <c r="B70" s="17" t="s">
        <v>91</v>
      </c>
      <c r="C70" s="18">
        <v>1.6</v>
      </c>
      <c r="D70" s="18" t="s">
        <v>70</v>
      </c>
      <c r="E70" s="10">
        <v>25</v>
      </c>
      <c r="F70" s="171">
        <f>H70*H9</f>
        <v>240.82799999999997</v>
      </c>
      <c r="G70" s="172">
        <f t="shared" si="4"/>
        <v>6020.699999999999</v>
      </c>
      <c r="H70" s="339">
        <v>5.124</v>
      </c>
      <c r="I70" s="348"/>
      <c r="J70" s="307">
        <f>SUM(K70*K9)</f>
        <v>178.9998</v>
      </c>
      <c r="K70" s="9">
        <v>4.2619</v>
      </c>
    </row>
    <row r="71" spans="1:11" ht="41.25" customHeight="1" thickBot="1">
      <c r="A71" s="38" t="s">
        <v>92</v>
      </c>
      <c r="B71" s="39" t="s">
        <v>93</v>
      </c>
      <c r="C71" s="18">
        <v>1.6</v>
      </c>
      <c r="D71" s="18" t="s">
        <v>70</v>
      </c>
      <c r="E71" s="10">
        <v>28</v>
      </c>
      <c r="F71" s="171">
        <f>H71*H9</f>
        <v>286.888</v>
      </c>
      <c r="G71" s="172">
        <f t="shared" si="4"/>
        <v>8032.864</v>
      </c>
      <c r="H71" s="339">
        <v>6.104</v>
      </c>
      <c r="I71" s="348"/>
      <c r="J71" s="307">
        <f>K71*K9</f>
        <v>213.4692</v>
      </c>
      <c r="K71" s="9">
        <v>5.0826</v>
      </c>
    </row>
    <row r="72" spans="1:11" ht="45" customHeight="1" thickBot="1">
      <c r="A72" s="16" t="s">
        <v>94</v>
      </c>
      <c r="B72" s="17" t="s">
        <v>95</v>
      </c>
      <c r="C72" s="18">
        <v>1.9</v>
      </c>
      <c r="D72" s="18" t="s">
        <v>96</v>
      </c>
      <c r="E72" s="10">
        <v>20</v>
      </c>
      <c r="F72" s="171">
        <f>H72*H9</f>
        <v>235.188</v>
      </c>
      <c r="G72" s="172">
        <f t="shared" si="4"/>
        <v>4703.76</v>
      </c>
      <c r="H72" s="339">
        <v>5.004</v>
      </c>
      <c r="I72" s="348"/>
      <c r="J72" s="307">
        <f>K72*K9</f>
        <v>175.056</v>
      </c>
      <c r="K72" s="9">
        <v>4.168</v>
      </c>
    </row>
    <row r="73" spans="1:14" s="367" customFormat="1" ht="46.5" customHeight="1" thickBot="1">
      <c r="A73" s="355" t="s">
        <v>97</v>
      </c>
      <c r="B73" s="356" t="s">
        <v>488</v>
      </c>
      <c r="C73" s="357">
        <v>1.6</v>
      </c>
      <c r="D73" s="357" t="s">
        <v>70</v>
      </c>
      <c r="E73" s="358">
        <v>25</v>
      </c>
      <c r="F73" s="359">
        <f>H73*H9</f>
        <v>243.36599999999999</v>
      </c>
      <c r="G73" s="360">
        <f t="shared" si="4"/>
        <v>6084.15</v>
      </c>
      <c r="H73" s="361">
        <v>5.178</v>
      </c>
      <c r="I73" s="362"/>
      <c r="J73" s="363">
        <f>K9*K73</f>
        <v>180.999</v>
      </c>
      <c r="K73" s="364">
        <v>4.3095</v>
      </c>
      <c r="L73" s="366"/>
      <c r="M73" s="368"/>
      <c r="N73" s="368"/>
    </row>
    <row r="74" spans="1:13" s="367" customFormat="1" ht="51" customHeight="1" thickBot="1">
      <c r="A74" s="355" t="s">
        <v>98</v>
      </c>
      <c r="B74" s="356" t="s">
        <v>487</v>
      </c>
      <c r="C74" s="357">
        <v>1.6</v>
      </c>
      <c r="D74" s="357" t="s">
        <v>70</v>
      </c>
      <c r="E74" s="358">
        <v>25</v>
      </c>
      <c r="F74" s="359">
        <f>H74*H9</f>
        <v>248.81799999999998</v>
      </c>
      <c r="G74" s="360">
        <f t="shared" si="4"/>
        <v>6220.45</v>
      </c>
      <c r="H74" s="361">
        <v>5.294</v>
      </c>
      <c r="I74" s="362">
        <v>283</v>
      </c>
      <c r="J74" s="363">
        <f>K9*K74</f>
        <v>184.9974</v>
      </c>
      <c r="K74" s="364">
        <v>4.4047</v>
      </c>
      <c r="L74" s="365">
        <f>I74-F74</f>
        <v>34.182000000000016</v>
      </c>
      <c r="M74" s="366" t="s">
        <v>469</v>
      </c>
    </row>
    <row r="75" spans="1:13" ht="45" customHeight="1" thickBot="1">
      <c r="A75" s="16" t="s">
        <v>99</v>
      </c>
      <c r="B75" s="17" t="s">
        <v>100</v>
      </c>
      <c r="C75" s="18">
        <v>1.6</v>
      </c>
      <c r="D75" s="18" t="s">
        <v>70</v>
      </c>
      <c r="E75" s="10">
        <v>28</v>
      </c>
      <c r="F75" s="171">
        <f>H75*H9</f>
        <v>913.398</v>
      </c>
      <c r="G75" s="172">
        <f t="shared" si="4"/>
        <v>25575.144</v>
      </c>
      <c r="H75" s="339">
        <v>19.434</v>
      </c>
      <c r="I75" s="348">
        <v>285</v>
      </c>
      <c r="J75" s="307">
        <f>K75*K9</f>
        <v>679.9997400000001</v>
      </c>
      <c r="K75" s="9">
        <v>16.19047</v>
      </c>
      <c r="L75" s="315">
        <f>I75-F75</f>
        <v>-628.398</v>
      </c>
      <c r="M75" s="314" t="s">
        <v>470</v>
      </c>
    </row>
    <row r="76" spans="1:11" ht="48" customHeight="1" thickBot="1">
      <c r="A76" s="20" t="s">
        <v>101</v>
      </c>
      <c r="B76" s="21" t="s">
        <v>102</v>
      </c>
      <c r="C76" s="22">
        <v>1.6</v>
      </c>
      <c r="D76" s="22" t="s">
        <v>70</v>
      </c>
      <c r="E76" s="40">
        <v>28</v>
      </c>
      <c r="F76" s="183">
        <f>H76*H9</f>
        <v>376.188</v>
      </c>
      <c r="G76" s="184">
        <f t="shared" si="4"/>
        <v>10533.264</v>
      </c>
      <c r="H76" s="338">
        <v>8.004</v>
      </c>
      <c r="I76" s="348"/>
      <c r="J76" s="307">
        <f>K76*K9</f>
        <v>279.9972</v>
      </c>
      <c r="K76" s="9">
        <v>6.6666</v>
      </c>
    </row>
    <row r="77" spans="1:11" ht="75.75" customHeight="1" thickBot="1">
      <c r="A77" s="41" t="s">
        <v>103</v>
      </c>
      <c r="B77" s="42" t="s">
        <v>104</v>
      </c>
      <c r="C77" s="43">
        <v>1.6</v>
      </c>
      <c r="D77" s="43" t="s">
        <v>70</v>
      </c>
      <c r="E77" s="44">
        <v>28</v>
      </c>
      <c r="F77" s="190">
        <f>H77*H9</f>
        <v>362.746</v>
      </c>
      <c r="G77" s="191">
        <f t="shared" si="4"/>
        <v>10156.887999999999</v>
      </c>
      <c r="H77" s="339">
        <v>7.718</v>
      </c>
      <c r="I77" s="348"/>
      <c r="J77" s="308">
        <f>SUM(K77*K9)</f>
        <v>269.99994</v>
      </c>
      <c r="K77" s="12">
        <v>6.42857</v>
      </c>
    </row>
    <row r="78" spans="1:11" ht="75.75" customHeight="1">
      <c r="A78" s="27"/>
      <c r="B78" s="45"/>
      <c r="C78" s="29"/>
      <c r="D78" s="29"/>
      <c r="E78" s="46"/>
      <c r="F78" s="189"/>
      <c r="G78" s="189"/>
      <c r="H78" s="178"/>
      <c r="I78" s="350"/>
      <c r="J78" s="31"/>
      <c r="K78" s="31"/>
    </row>
    <row r="79" spans="1:11" ht="27.75" customHeight="1" thickBot="1">
      <c r="A79" s="375" t="s">
        <v>105</v>
      </c>
      <c r="B79" s="375"/>
      <c r="C79" s="375"/>
      <c r="D79" s="375"/>
      <c r="E79" s="375"/>
      <c r="F79" s="375"/>
      <c r="G79" s="375"/>
      <c r="H79" s="178"/>
      <c r="I79" s="350"/>
      <c r="J79" s="3"/>
      <c r="K79" s="3"/>
    </row>
    <row r="80" spans="1:11" ht="18" customHeight="1" thickBot="1">
      <c r="A80" s="422" t="s">
        <v>106</v>
      </c>
      <c r="B80" s="424" t="s">
        <v>107</v>
      </c>
      <c r="C80" s="426">
        <v>1.02</v>
      </c>
      <c r="D80" s="426" t="s">
        <v>35</v>
      </c>
      <c r="E80" s="48">
        <v>5</v>
      </c>
      <c r="F80" s="192">
        <f>H80*H9</f>
        <v>472.538</v>
      </c>
      <c r="G80" s="193">
        <f aca="true" t="shared" si="5" ref="G80:G85">E80*F80</f>
        <v>2362.69</v>
      </c>
      <c r="H80" s="339">
        <v>10.054</v>
      </c>
      <c r="I80" s="348"/>
      <c r="J80" s="306">
        <f>K80*K9</f>
        <v>351.498</v>
      </c>
      <c r="K80" s="7">
        <v>8.369</v>
      </c>
    </row>
    <row r="81" spans="1:11" ht="15.75" customHeight="1" thickBot="1">
      <c r="A81" s="423"/>
      <c r="B81" s="425"/>
      <c r="C81" s="427"/>
      <c r="D81" s="427"/>
      <c r="E81" s="49">
        <v>10</v>
      </c>
      <c r="F81" s="194">
        <f>H81*H9</f>
        <v>465.676</v>
      </c>
      <c r="G81" s="195">
        <f t="shared" si="5"/>
        <v>4656.76</v>
      </c>
      <c r="H81" s="339">
        <v>9.908</v>
      </c>
      <c r="I81" s="348"/>
      <c r="J81" s="307">
        <f>K81*K9</f>
        <v>346.5</v>
      </c>
      <c r="K81" s="9">
        <v>8.25</v>
      </c>
    </row>
    <row r="82" spans="1:11" ht="22.5" customHeight="1" thickBot="1">
      <c r="A82" s="406" t="s">
        <v>108</v>
      </c>
      <c r="B82" s="408" t="s">
        <v>109</v>
      </c>
      <c r="C82" s="404">
        <v>1.03</v>
      </c>
      <c r="D82" s="404" t="s">
        <v>35</v>
      </c>
      <c r="E82" s="50">
        <v>5</v>
      </c>
      <c r="F82" s="196">
        <f>H82*H9</f>
        <v>508.44599999999997</v>
      </c>
      <c r="G82" s="197">
        <f t="shared" si="5"/>
        <v>2542.23</v>
      </c>
      <c r="H82" s="339">
        <v>10.818</v>
      </c>
      <c r="I82" s="348"/>
      <c r="J82" s="307">
        <f>K82*K9</f>
        <v>378.52920000000006</v>
      </c>
      <c r="K82" s="9">
        <v>9.0126</v>
      </c>
    </row>
    <row r="83" spans="1:11" ht="24.75" customHeight="1" thickBot="1">
      <c r="A83" s="389"/>
      <c r="B83" s="391"/>
      <c r="C83" s="392"/>
      <c r="D83" s="392"/>
      <c r="E83" s="10">
        <v>10</v>
      </c>
      <c r="F83" s="171">
        <f>H83*H9</f>
        <v>501.86600000000004</v>
      </c>
      <c r="G83" s="172">
        <f t="shared" si="5"/>
        <v>5018.660000000001</v>
      </c>
      <c r="H83" s="339">
        <v>10.678</v>
      </c>
      <c r="I83" s="348"/>
      <c r="J83" s="308">
        <f>K83*K9</f>
        <v>373.527</v>
      </c>
      <c r="K83" s="12">
        <v>8.8935</v>
      </c>
    </row>
    <row r="84" spans="1:15" ht="24" customHeight="1" thickBot="1">
      <c r="A84" s="400" t="s">
        <v>110</v>
      </c>
      <c r="B84" s="432" t="s">
        <v>111</v>
      </c>
      <c r="C84" s="402">
        <v>1.05</v>
      </c>
      <c r="D84" s="402" t="s">
        <v>112</v>
      </c>
      <c r="E84" s="51">
        <v>5</v>
      </c>
      <c r="F84" s="171">
        <f>H84*H9</f>
        <v>738.746</v>
      </c>
      <c r="G84" s="172">
        <f t="shared" si="5"/>
        <v>3693.73</v>
      </c>
      <c r="H84" s="339">
        <v>15.718</v>
      </c>
      <c r="I84" s="351"/>
      <c r="J84" s="310">
        <v>450</v>
      </c>
      <c r="K84" s="52">
        <f>J84/42</f>
        <v>10.714285714285714</v>
      </c>
      <c r="O84" s="31"/>
    </row>
    <row r="85" spans="1:15" ht="23.25" customHeight="1" thickBot="1">
      <c r="A85" s="400"/>
      <c r="B85" s="432"/>
      <c r="C85" s="402"/>
      <c r="D85" s="402"/>
      <c r="E85" s="53">
        <v>10</v>
      </c>
      <c r="F85" s="173">
        <f>H85*H9</f>
        <v>727.7856</v>
      </c>
      <c r="G85" s="174">
        <f t="shared" si="5"/>
        <v>7277.856000000001</v>
      </c>
      <c r="H85" s="339">
        <v>15.4848</v>
      </c>
      <c r="I85" s="351"/>
      <c r="J85" s="310"/>
      <c r="K85" s="52"/>
      <c r="O85" s="31"/>
    </row>
    <row r="86" spans="1:11" ht="14.25" customHeight="1">
      <c r="A86" s="374" t="s">
        <v>113</v>
      </c>
      <c r="B86" s="374"/>
      <c r="C86" s="374"/>
      <c r="D86" s="374"/>
      <c r="E86" s="374"/>
      <c r="F86" s="374"/>
      <c r="G86" s="374"/>
      <c r="I86" s="349"/>
      <c r="J86" s="3"/>
      <c r="K86" s="3"/>
    </row>
    <row r="87" spans="1:11" ht="27.75" customHeight="1" thickBot="1">
      <c r="A87" s="378" t="s">
        <v>114</v>
      </c>
      <c r="B87" s="378"/>
      <c r="C87" s="378"/>
      <c r="D87" s="378"/>
      <c r="E87" s="378"/>
      <c r="F87" s="378"/>
      <c r="G87" s="378"/>
      <c r="I87" s="349"/>
      <c r="J87" s="3"/>
      <c r="K87" s="3"/>
    </row>
    <row r="88" spans="1:12" ht="33" customHeight="1" thickBot="1">
      <c r="A88" s="416" t="s">
        <v>115</v>
      </c>
      <c r="B88" s="428" t="s">
        <v>116</v>
      </c>
      <c r="C88" s="429">
        <v>1.1</v>
      </c>
      <c r="D88" s="429" t="s">
        <v>45</v>
      </c>
      <c r="E88" s="6">
        <v>20</v>
      </c>
      <c r="F88" s="169">
        <f>H88*H9</f>
        <v>268.746</v>
      </c>
      <c r="G88" s="170">
        <f aca="true" t="shared" si="6" ref="G88:G96">E88*F88</f>
        <v>5374.92</v>
      </c>
      <c r="H88" s="337">
        <v>5.718</v>
      </c>
      <c r="I88" s="348">
        <v>216</v>
      </c>
      <c r="J88" s="306">
        <f>K9*K88</f>
        <v>176.99976</v>
      </c>
      <c r="K88" s="7">
        <v>4.2142800000000005</v>
      </c>
      <c r="L88" s="313">
        <f>I88-F88</f>
        <v>-52.74599999999998</v>
      </c>
    </row>
    <row r="89" spans="1:12" ht="24" customHeight="1" thickBot="1">
      <c r="A89" s="416"/>
      <c r="B89" s="428"/>
      <c r="C89" s="429"/>
      <c r="D89" s="429"/>
      <c r="E89" s="10">
        <v>215</v>
      </c>
      <c r="F89" s="171">
        <f>H89*H9</f>
        <v>255.58599999999998</v>
      </c>
      <c r="G89" s="172">
        <f t="shared" si="6"/>
        <v>54950.99</v>
      </c>
      <c r="H89" s="337">
        <v>5.438</v>
      </c>
      <c r="I89" s="353">
        <v>206</v>
      </c>
      <c r="J89" s="307">
        <f>K9*K89</f>
        <v>169.999998</v>
      </c>
      <c r="K89" s="9">
        <v>4.047619</v>
      </c>
      <c r="L89" s="313">
        <f>I89-F89</f>
        <v>-49.585999999999984</v>
      </c>
    </row>
    <row r="90" spans="1:11" ht="49.5" customHeight="1" thickBot="1">
      <c r="A90" s="16" t="s">
        <v>117</v>
      </c>
      <c r="B90" s="54" t="s">
        <v>118</v>
      </c>
      <c r="C90" s="55">
        <v>1.09</v>
      </c>
      <c r="D90" s="55">
        <v>3</v>
      </c>
      <c r="E90" s="10">
        <v>200</v>
      </c>
      <c r="F90" s="171">
        <f>H90*H9</f>
        <v>275.796</v>
      </c>
      <c r="G90" s="172">
        <f t="shared" si="6"/>
        <v>55159.2</v>
      </c>
      <c r="H90" s="337">
        <v>5.868</v>
      </c>
      <c r="I90" s="348"/>
      <c r="J90" s="307">
        <f>SUM(K90*K9)</f>
        <v>204.9978</v>
      </c>
      <c r="K90" s="9">
        <v>4.8809000000000005</v>
      </c>
    </row>
    <row r="91" spans="1:11" ht="54" customHeight="1" thickBot="1">
      <c r="A91" s="16" t="s">
        <v>119</v>
      </c>
      <c r="B91" s="17" t="s">
        <v>120</v>
      </c>
      <c r="C91" s="18">
        <v>1</v>
      </c>
      <c r="D91" s="18" t="s">
        <v>121</v>
      </c>
      <c r="E91" s="19">
        <v>20</v>
      </c>
      <c r="F91" s="171">
        <f>H91*H9</f>
        <v>416.796</v>
      </c>
      <c r="G91" s="172">
        <f t="shared" si="6"/>
        <v>8335.92</v>
      </c>
      <c r="H91" s="337">
        <v>8.868</v>
      </c>
      <c r="I91" s="348"/>
      <c r="J91" s="307">
        <f>K91*K9</f>
        <v>309.99780000000004</v>
      </c>
      <c r="K91" s="9">
        <v>7.3809000000000005</v>
      </c>
    </row>
    <row r="92" spans="1:11" ht="48" customHeight="1" thickBot="1">
      <c r="A92" s="16" t="s">
        <v>122</v>
      </c>
      <c r="B92" s="17" t="s">
        <v>123</v>
      </c>
      <c r="C92" s="18">
        <v>1.1</v>
      </c>
      <c r="D92" s="18" t="s">
        <v>124</v>
      </c>
      <c r="E92" s="19">
        <v>20</v>
      </c>
      <c r="F92" s="171">
        <f>H92*H9</f>
        <v>423.376</v>
      </c>
      <c r="G92" s="172">
        <f t="shared" si="6"/>
        <v>8467.52</v>
      </c>
      <c r="H92" s="337">
        <v>9.008</v>
      </c>
      <c r="I92" s="348"/>
      <c r="J92" s="307">
        <f>K92*K9</f>
        <v>315</v>
      </c>
      <c r="K92" s="9">
        <v>7.5</v>
      </c>
    </row>
    <row r="93" spans="1:11" ht="29.25" customHeight="1" thickBot="1">
      <c r="A93" s="389" t="s">
        <v>125</v>
      </c>
      <c r="B93" s="430" t="s">
        <v>126</v>
      </c>
      <c r="C93" s="431">
        <v>1</v>
      </c>
      <c r="D93" s="388" t="s">
        <v>127</v>
      </c>
      <c r="E93" s="10">
        <v>5</v>
      </c>
      <c r="F93" s="171">
        <f>H93*H9</f>
        <v>134.42</v>
      </c>
      <c r="G93" s="172">
        <f t="shared" si="6"/>
        <v>672.0999999999999</v>
      </c>
      <c r="H93" s="337">
        <v>2.86</v>
      </c>
      <c r="I93" s="348"/>
      <c r="J93" s="308">
        <f>K93*K9</f>
        <v>84.9996</v>
      </c>
      <c r="K93" s="12">
        <v>2.0238</v>
      </c>
    </row>
    <row r="94" spans="1:11" ht="24.75" customHeight="1" thickBot="1">
      <c r="A94" s="389"/>
      <c r="B94" s="430"/>
      <c r="C94" s="431"/>
      <c r="D94" s="388"/>
      <c r="E94" s="10">
        <v>10</v>
      </c>
      <c r="F94" s="171">
        <f>H94*H9</f>
        <v>129.156</v>
      </c>
      <c r="G94" s="172">
        <f t="shared" si="6"/>
        <v>1291.56</v>
      </c>
      <c r="H94" s="337">
        <v>2.748</v>
      </c>
      <c r="I94" s="348"/>
      <c r="J94" s="308"/>
      <c r="K94" s="12"/>
    </row>
    <row r="95" spans="1:11" ht="33.75" customHeight="1" thickBot="1">
      <c r="A95" s="16" t="s">
        <v>128</v>
      </c>
      <c r="B95" s="56" t="s">
        <v>129</v>
      </c>
      <c r="C95" s="57">
        <v>1.2</v>
      </c>
      <c r="D95" s="51" t="s">
        <v>130</v>
      </c>
      <c r="E95" s="10">
        <v>10</v>
      </c>
      <c r="F95" s="171">
        <f>H95*H9</f>
        <v>376.376</v>
      </c>
      <c r="G95" s="172">
        <f t="shared" si="6"/>
        <v>3763.7599999999998</v>
      </c>
      <c r="H95" s="337">
        <v>8.008</v>
      </c>
      <c r="I95" s="348"/>
      <c r="J95" s="308"/>
      <c r="K95" s="12"/>
    </row>
    <row r="96" spans="1:11" ht="33.75" customHeight="1" thickBot="1">
      <c r="A96" s="32" t="s">
        <v>131</v>
      </c>
      <c r="B96" s="58" t="s">
        <v>132</v>
      </c>
      <c r="C96" s="59">
        <v>1.3</v>
      </c>
      <c r="D96" s="53" t="s">
        <v>133</v>
      </c>
      <c r="E96" s="11">
        <v>10</v>
      </c>
      <c r="F96" s="173">
        <f>H96*H9</f>
        <v>403.166</v>
      </c>
      <c r="G96" s="174">
        <f t="shared" si="6"/>
        <v>4031.66</v>
      </c>
      <c r="H96" s="337">
        <v>8.578</v>
      </c>
      <c r="I96" s="348"/>
      <c r="J96" s="308"/>
      <c r="K96" s="12"/>
    </row>
    <row r="97" spans="1:11" ht="30.75" customHeight="1" thickBot="1">
      <c r="A97" s="438" t="s">
        <v>134</v>
      </c>
      <c r="B97" s="438"/>
      <c r="C97" s="438"/>
      <c r="D97" s="438"/>
      <c r="E97" s="438"/>
      <c r="F97" s="438"/>
      <c r="G97" s="438"/>
      <c r="I97" s="348"/>
      <c r="J97" s="3"/>
      <c r="K97" s="3"/>
    </row>
    <row r="98" spans="1:11" ht="18" customHeight="1" thickBot="1">
      <c r="A98" s="439" t="s">
        <v>135</v>
      </c>
      <c r="B98" s="428" t="s">
        <v>136</v>
      </c>
      <c r="C98" s="435">
        <v>0.99</v>
      </c>
      <c r="D98" s="429" t="s">
        <v>137</v>
      </c>
      <c r="E98" s="60">
        <v>180</v>
      </c>
      <c r="F98" s="169">
        <f>H98*H9</f>
        <v>376.376</v>
      </c>
      <c r="G98" s="170">
        <f aca="true" t="shared" si="7" ref="G98:G113">E98*F98</f>
        <v>67747.68</v>
      </c>
      <c r="H98" s="337">
        <v>8.008</v>
      </c>
      <c r="I98" s="348"/>
      <c r="J98" s="306">
        <f>K98*K9</f>
        <v>336</v>
      </c>
      <c r="K98" s="7">
        <v>8</v>
      </c>
    </row>
    <row r="99" spans="1:11" ht="30" customHeight="1" thickBot="1">
      <c r="A99" s="439"/>
      <c r="B99" s="428"/>
      <c r="C99" s="435"/>
      <c r="D99" s="429"/>
      <c r="E99" s="19">
        <v>20</v>
      </c>
      <c r="F99" s="171">
        <f>H99*H9</f>
        <v>399.876</v>
      </c>
      <c r="G99" s="172">
        <f t="shared" si="7"/>
        <v>7997.5199999999995</v>
      </c>
      <c r="H99" s="337">
        <v>8.508</v>
      </c>
      <c r="I99" s="348"/>
      <c r="J99" s="307">
        <f>K99*K9</f>
        <v>357</v>
      </c>
      <c r="K99" s="9">
        <v>8.5</v>
      </c>
    </row>
    <row r="100" spans="1:11" ht="16.5" customHeight="1" thickBot="1">
      <c r="A100" s="433" t="s">
        <v>138</v>
      </c>
      <c r="B100" s="391" t="s">
        <v>139</v>
      </c>
      <c r="C100" s="434">
        <v>1.02</v>
      </c>
      <c r="D100" s="392" t="s">
        <v>140</v>
      </c>
      <c r="E100" s="19">
        <v>180</v>
      </c>
      <c r="F100" s="171">
        <f>H100*H9</f>
        <v>529.126</v>
      </c>
      <c r="G100" s="172">
        <f t="shared" si="7"/>
        <v>95242.68</v>
      </c>
      <c r="H100" s="337">
        <v>11.258</v>
      </c>
      <c r="I100" s="348"/>
      <c r="J100" s="307">
        <f>K100*K9</f>
        <v>472.5</v>
      </c>
      <c r="K100" s="9">
        <v>11.25</v>
      </c>
    </row>
    <row r="101" spans="1:11" ht="30.75" customHeight="1" thickBot="1">
      <c r="A101" s="433"/>
      <c r="B101" s="391"/>
      <c r="C101" s="434"/>
      <c r="D101" s="392"/>
      <c r="E101" s="19">
        <v>20</v>
      </c>
      <c r="F101" s="171">
        <f>H101*H9</f>
        <v>552.626</v>
      </c>
      <c r="G101" s="172">
        <f t="shared" si="7"/>
        <v>11052.52</v>
      </c>
      <c r="H101" s="337">
        <v>11.758</v>
      </c>
      <c r="I101" s="348"/>
      <c r="J101" s="307" t="e">
        <f aca="true" t="shared" si="8" ref="J101:J113">K101*$G$9</f>
        <v>#VALUE!</v>
      </c>
      <c r="K101" s="9">
        <v>11.75</v>
      </c>
    </row>
    <row r="102" spans="1:11" ht="16.5" customHeight="1" thickBot="1">
      <c r="A102" s="433" t="s">
        <v>141</v>
      </c>
      <c r="B102" s="391" t="s">
        <v>142</v>
      </c>
      <c r="C102" s="434">
        <v>0.97</v>
      </c>
      <c r="D102" s="392" t="s">
        <v>143</v>
      </c>
      <c r="E102" s="19">
        <v>180</v>
      </c>
      <c r="F102" s="171">
        <f>H102*H9</f>
        <v>411.626</v>
      </c>
      <c r="G102" s="172">
        <f t="shared" si="7"/>
        <v>74092.68</v>
      </c>
      <c r="H102" s="337">
        <v>8.758</v>
      </c>
      <c r="I102" s="348"/>
      <c r="J102" s="307" t="e">
        <f t="shared" si="8"/>
        <v>#VALUE!</v>
      </c>
      <c r="K102" s="9">
        <v>8.75</v>
      </c>
    </row>
    <row r="103" spans="1:11" ht="35.25" customHeight="1" thickBot="1">
      <c r="A103" s="433"/>
      <c r="B103" s="391"/>
      <c r="C103" s="434"/>
      <c r="D103" s="392"/>
      <c r="E103" s="19">
        <v>20</v>
      </c>
      <c r="F103" s="171">
        <f>H103*H9</f>
        <v>435.126</v>
      </c>
      <c r="G103" s="172">
        <f t="shared" si="7"/>
        <v>8702.52</v>
      </c>
      <c r="H103" s="337">
        <v>9.258</v>
      </c>
      <c r="I103" s="348"/>
      <c r="J103" s="307" t="e">
        <f t="shared" si="8"/>
        <v>#VALUE!</v>
      </c>
      <c r="K103" s="9">
        <v>9.25</v>
      </c>
    </row>
    <row r="104" spans="1:11" ht="22.5" customHeight="1" thickBot="1">
      <c r="A104" s="433" t="s">
        <v>144</v>
      </c>
      <c r="B104" s="391" t="s">
        <v>145</v>
      </c>
      <c r="C104" s="434">
        <v>1</v>
      </c>
      <c r="D104" s="392" t="s">
        <v>143</v>
      </c>
      <c r="E104" s="19">
        <v>180</v>
      </c>
      <c r="F104" s="171">
        <f>H104*H9</f>
        <v>411.626</v>
      </c>
      <c r="G104" s="172">
        <f t="shared" si="7"/>
        <v>74092.68</v>
      </c>
      <c r="H104" s="337">
        <v>8.758</v>
      </c>
      <c r="I104" s="348"/>
      <c r="J104" s="307" t="e">
        <f t="shared" si="8"/>
        <v>#VALUE!</v>
      </c>
      <c r="K104" s="9">
        <v>8.75</v>
      </c>
    </row>
    <row r="105" spans="1:11" ht="42.75" customHeight="1" thickBot="1">
      <c r="A105" s="433"/>
      <c r="B105" s="391"/>
      <c r="C105" s="434"/>
      <c r="D105" s="392"/>
      <c r="E105" s="19">
        <v>20</v>
      </c>
      <c r="F105" s="171">
        <f>H105*H9</f>
        <v>435.126</v>
      </c>
      <c r="G105" s="172">
        <f t="shared" si="7"/>
        <v>8702.52</v>
      </c>
      <c r="H105" s="337">
        <v>9.258</v>
      </c>
      <c r="I105" s="348"/>
      <c r="J105" s="307" t="e">
        <f t="shared" si="8"/>
        <v>#VALUE!</v>
      </c>
      <c r="K105" s="9">
        <v>9.25</v>
      </c>
    </row>
    <row r="106" spans="1:11" ht="18.75" customHeight="1" thickBot="1">
      <c r="A106" s="433" t="s">
        <v>146</v>
      </c>
      <c r="B106" s="391" t="s">
        <v>147</v>
      </c>
      <c r="C106" s="434">
        <v>0.98</v>
      </c>
      <c r="D106" s="392" t="s">
        <v>143</v>
      </c>
      <c r="E106" s="19">
        <v>180</v>
      </c>
      <c r="F106" s="171">
        <f>H106*H9</f>
        <v>376.376</v>
      </c>
      <c r="G106" s="172">
        <f t="shared" si="7"/>
        <v>67747.68</v>
      </c>
      <c r="H106" s="337">
        <v>8.008</v>
      </c>
      <c r="I106" s="348"/>
      <c r="J106" s="307" t="e">
        <f t="shared" si="8"/>
        <v>#VALUE!</v>
      </c>
      <c r="K106" s="9">
        <v>8</v>
      </c>
    </row>
    <row r="107" spans="1:11" ht="31.5" customHeight="1" thickBot="1">
      <c r="A107" s="433"/>
      <c r="B107" s="391"/>
      <c r="C107" s="434"/>
      <c r="D107" s="392"/>
      <c r="E107" s="19">
        <v>20</v>
      </c>
      <c r="F107" s="171">
        <f>H107*H9</f>
        <v>399.876</v>
      </c>
      <c r="G107" s="172">
        <f t="shared" si="7"/>
        <v>7997.5199999999995</v>
      </c>
      <c r="H107" s="337">
        <v>8.508</v>
      </c>
      <c r="I107" s="348"/>
      <c r="J107" s="307" t="e">
        <f t="shared" si="8"/>
        <v>#VALUE!</v>
      </c>
      <c r="K107" s="9">
        <v>8.5</v>
      </c>
    </row>
    <row r="108" spans="1:11" ht="24" customHeight="1" thickBot="1">
      <c r="A108" s="433" t="s">
        <v>148</v>
      </c>
      <c r="B108" s="391" t="s">
        <v>149</v>
      </c>
      <c r="C108" s="434">
        <v>0.99</v>
      </c>
      <c r="D108" s="392" t="s">
        <v>143</v>
      </c>
      <c r="E108" s="19">
        <v>180</v>
      </c>
      <c r="F108" s="171">
        <f>H108*H9</f>
        <v>376.376</v>
      </c>
      <c r="G108" s="172">
        <f t="shared" si="7"/>
        <v>67747.68</v>
      </c>
      <c r="H108" s="337">
        <v>8.008</v>
      </c>
      <c r="I108" s="348"/>
      <c r="J108" s="307" t="e">
        <f t="shared" si="8"/>
        <v>#VALUE!</v>
      </c>
      <c r="K108" s="9">
        <v>8</v>
      </c>
    </row>
    <row r="109" spans="1:11" ht="39.75" customHeight="1" thickBot="1">
      <c r="A109" s="433"/>
      <c r="B109" s="391"/>
      <c r="C109" s="434"/>
      <c r="D109" s="392"/>
      <c r="E109" s="19">
        <v>20</v>
      </c>
      <c r="F109" s="171">
        <f>H109*H9</f>
        <v>399.876</v>
      </c>
      <c r="G109" s="172">
        <f t="shared" si="7"/>
        <v>7997.5199999999995</v>
      </c>
      <c r="H109" s="337">
        <v>8.508</v>
      </c>
      <c r="I109" s="348"/>
      <c r="J109" s="307" t="e">
        <f t="shared" si="8"/>
        <v>#VALUE!</v>
      </c>
      <c r="K109" s="9">
        <v>8.5</v>
      </c>
    </row>
    <row r="110" spans="1:11" ht="11.25" customHeight="1" thickBot="1">
      <c r="A110" s="389" t="s">
        <v>150</v>
      </c>
      <c r="B110" s="391" t="s">
        <v>151</v>
      </c>
      <c r="C110" s="392"/>
      <c r="D110" s="392"/>
      <c r="E110" s="19">
        <v>25</v>
      </c>
      <c r="F110" s="171">
        <f>H110*H9</f>
        <v>846</v>
      </c>
      <c r="G110" s="172">
        <f t="shared" si="7"/>
        <v>21150</v>
      </c>
      <c r="H110" s="337">
        <v>18</v>
      </c>
      <c r="I110" s="348"/>
      <c r="J110" s="307" t="e">
        <f t="shared" si="8"/>
        <v>#VALUE!</v>
      </c>
      <c r="K110" s="9">
        <v>18</v>
      </c>
    </row>
    <row r="111" spans="1:11" ht="11.25" customHeight="1" thickBot="1">
      <c r="A111" s="389"/>
      <c r="B111" s="391"/>
      <c r="C111" s="392"/>
      <c r="D111" s="392"/>
      <c r="E111" s="19">
        <v>10</v>
      </c>
      <c r="F111" s="171">
        <f>H111*H9</f>
        <v>846</v>
      </c>
      <c r="G111" s="172">
        <f t="shared" si="7"/>
        <v>8460</v>
      </c>
      <c r="H111" s="337">
        <v>18</v>
      </c>
      <c r="I111" s="348"/>
      <c r="J111" s="307" t="e">
        <f t="shared" si="8"/>
        <v>#VALUE!</v>
      </c>
      <c r="K111" s="9">
        <v>18</v>
      </c>
    </row>
    <row r="112" spans="1:11" ht="24.75" customHeight="1" thickBot="1">
      <c r="A112" s="389"/>
      <c r="B112" s="391"/>
      <c r="C112" s="392"/>
      <c r="D112" s="392"/>
      <c r="E112" s="8">
        <v>3</v>
      </c>
      <c r="F112" s="171">
        <f>H112*H9</f>
        <v>846</v>
      </c>
      <c r="G112" s="172">
        <f t="shared" si="7"/>
        <v>2538</v>
      </c>
      <c r="H112" s="337">
        <v>18</v>
      </c>
      <c r="I112" s="348"/>
      <c r="J112" s="307" t="e">
        <f t="shared" si="8"/>
        <v>#VALUE!</v>
      </c>
      <c r="K112" s="61">
        <v>18</v>
      </c>
    </row>
    <row r="113" spans="1:11" ht="38.25" customHeight="1" thickBot="1">
      <c r="A113" s="62" t="s">
        <v>152</v>
      </c>
      <c r="B113" s="33" t="s">
        <v>153</v>
      </c>
      <c r="C113" s="34">
        <v>0.98</v>
      </c>
      <c r="D113" s="34"/>
      <c r="E113" s="63">
        <v>180</v>
      </c>
      <c r="F113" s="173">
        <f>H113*H9</f>
        <v>611</v>
      </c>
      <c r="G113" s="174">
        <f t="shared" si="7"/>
        <v>109980</v>
      </c>
      <c r="H113" s="337">
        <v>13</v>
      </c>
      <c r="I113" s="348"/>
      <c r="J113" s="308" t="e">
        <f t="shared" si="8"/>
        <v>#VALUE!</v>
      </c>
      <c r="K113" s="12">
        <v>13</v>
      </c>
    </row>
    <row r="114" spans="1:11" ht="25.5" customHeight="1">
      <c r="A114" s="437" t="s">
        <v>154</v>
      </c>
      <c r="B114" s="437"/>
      <c r="C114" s="3"/>
      <c r="D114" s="3"/>
      <c r="E114" s="3"/>
      <c r="F114" s="198"/>
      <c r="G114" s="198"/>
      <c r="H114" s="178"/>
      <c r="J114" s="31"/>
      <c r="K114" s="31"/>
    </row>
    <row r="115" spans="1:11" ht="15">
      <c r="A115" s="436" t="s">
        <v>155</v>
      </c>
      <c r="B115" s="436"/>
      <c r="C115" s="64"/>
      <c r="D115" s="64"/>
      <c r="H115" s="178"/>
      <c r="J115" s="31"/>
      <c r="K115" s="31"/>
    </row>
    <row r="116" spans="1:11" ht="39" customHeight="1">
      <c r="A116" s="436" t="s">
        <v>335</v>
      </c>
      <c r="B116" s="436"/>
      <c r="C116" s="64"/>
      <c r="D116" s="64"/>
      <c r="H116" s="178"/>
      <c r="J116" s="31"/>
      <c r="K116" s="31"/>
    </row>
    <row r="117" spans="1:11" ht="21" customHeight="1">
      <c r="A117" s="436" t="s">
        <v>157</v>
      </c>
      <c r="B117" s="436"/>
      <c r="C117" s="67"/>
      <c r="D117" s="67"/>
      <c r="H117" s="179"/>
      <c r="J117" s="31"/>
      <c r="K117" s="31"/>
    </row>
    <row r="118" spans="1:11" ht="38.25" customHeight="1">
      <c r="A118" s="3"/>
      <c r="B118" s="3"/>
      <c r="C118" s="3"/>
      <c r="D118" s="3"/>
      <c r="E118" s="3"/>
      <c r="F118" s="198"/>
      <c r="G118" s="198"/>
      <c r="J118" s="3"/>
      <c r="K118" s="3"/>
    </row>
    <row r="119" spans="1:11" ht="24.75" customHeight="1">
      <c r="A119" s="3"/>
      <c r="B119" s="66"/>
      <c r="D119" s="3"/>
      <c r="E119" s="3"/>
      <c r="F119" s="198"/>
      <c r="G119" s="198"/>
      <c r="J119" s="3"/>
      <c r="K119" s="3"/>
    </row>
    <row r="120" spans="1:11" ht="18.75" customHeight="1">
      <c r="A120" s="3"/>
      <c r="B120" s="66"/>
      <c r="D120" s="3"/>
      <c r="E120" s="3"/>
      <c r="F120" s="198"/>
      <c r="G120" s="198"/>
      <c r="J120" s="3"/>
      <c r="K120" s="3"/>
    </row>
    <row r="121" spans="1:11" ht="24" customHeight="1">
      <c r="A121" s="3"/>
      <c r="B121" s="66"/>
      <c r="D121" s="3"/>
      <c r="E121" s="3"/>
      <c r="F121" s="198"/>
      <c r="G121" s="198"/>
      <c r="J121" s="3"/>
      <c r="K121" s="3"/>
    </row>
    <row r="122" spans="1:11" ht="15">
      <c r="A122" s="3"/>
      <c r="B122" s="66"/>
      <c r="D122" s="3"/>
      <c r="E122" s="3"/>
      <c r="F122" s="198"/>
      <c r="G122" s="198"/>
      <c r="J122" s="3"/>
      <c r="K122" s="3"/>
    </row>
    <row r="123" spans="1:11" ht="15">
      <c r="A123" s="3"/>
      <c r="B123" s="66"/>
      <c r="D123" s="3"/>
      <c r="E123" s="3"/>
      <c r="F123" s="198"/>
      <c r="G123" s="198"/>
      <c r="J123" s="3"/>
      <c r="K123" s="3"/>
    </row>
    <row r="124" spans="1:11" ht="15">
      <c r="A124" s="3"/>
      <c r="B124" s="66"/>
      <c r="D124" s="3"/>
      <c r="E124" s="3"/>
      <c r="F124" s="198"/>
      <c r="G124" s="198"/>
      <c r="J124" s="3"/>
      <c r="K124" s="3"/>
    </row>
    <row r="125" spans="1:11" ht="15">
      <c r="A125" s="3"/>
      <c r="B125" s="66"/>
      <c r="D125" s="3"/>
      <c r="E125" s="3"/>
      <c r="F125" s="198"/>
      <c r="G125" s="198"/>
      <c r="J125" s="3"/>
      <c r="K125" s="3"/>
    </row>
    <row r="126" spans="1:11" ht="15">
      <c r="A126" s="3"/>
      <c r="B126" s="66"/>
      <c r="D126" s="3"/>
      <c r="E126" s="3"/>
      <c r="F126" s="198"/>
      <c r="G126" s="198"/>
      <c r="J126" s="3"/>
      <c r="K126" s="3"/>
    </row>
    <row r="127" spans="1:11" ht="15">
      <c r="A127" s="3"/>
      <c r="B127" s="66"/>
      <c r="D127" s="3"/>
      <c r="E127" s="3"/>
      <c r="F127" s="198"/>
      <c r="G127" s="198"/>
      <c r="J127" s="3"/>
      <c r="K127" s="3"/>
    </row>
    <row r="128" spans="1:11" ht="15">
      <c r="A128" s="3"/>
      <c r="B128" s="66"/>
      <c r="D128" s="3"/>
      <c r="E128" s="3"/>
      <c r="F128" s="198"/>
      <c r="G128" s="198"/>
      <c r="J128" s="3"/>
      <c r="K128" s="3"/>
    </row>
    <row r="129" spans="1:11" ht="15">
      <c r="A129" s="3"/>
      <c r="B129" s="66"/>
      <c r="D129" s="3"/>
      <c r="E129" s="3"/>
      <c r="F129" s="198"/>
      <c r="G129" s="198"/>
      <c r="J129" s="3"/>
      <c r="K129" s="3"/>
    </row>
    <row r="130" spans="1:11" ht="15">
      <c r="A130" s="3"/>
      <c r="B130" s="66"/>
      <c r="D130" s="3"/>
      <c r="E130" s="3"/>
      <c r="F130" s="198"/>
      <c r="G130" s="198"/>
      <c r="J130" s="3"/>
      <c r="K130" s="3"/>
    </row>
    <row r="131" spans="1:11" ht="15">
      <c r="A131" s="3"/>
      <c r="B131" s="66"/>
      <c r="D131" s="3"/>
      <c r="E131" s="3"/>
      <c r="F131" s="198"/>
      <c r="G131" s="198"/>
      <c r="J131" s="3"/>
      <c r="K131" s="3"/>
    </row>
    <row r="132" spans="1:11" ht="15">
      <c r="A132" s="3"/>
      <c r="B132" s="66"/>
      <c r="D132" s="3"/>
      <c r="E132" s="3"/>
      <c r="F132" s="198"/>
      <c r="G132" s="198"/>
      <c r="J132" s="3"/>
      <c r="K132" s="3"/>
    </row>
    <row r="133" spans="1:11" ht="15">
      <c r="A133" s="3"/>
      <c r="B133" s="66"/>
      <c r="D133" s="3"/>
      <c r="E133" s="3"/>
      <c r="F133" s="198"/>
      <c r="G133" s="198"/>
      <c r="J133" s="3"/>
      <c r="K133" s="3"/>
    </row>
    <row r="134" spans="1:11" ht="15">
      <c r="A134" s="3"/>
      <c r="B134" s="66"/>
      <c r="D134" s="3"/>
      <c r="E134" s="3"/>
      <c r="F134" s="198"/>
      <c r="G134" s="198"/>
      <c r="J134" s="3"/>
      <c r="K134" s="3"/>
    </row>
    <row r="135" spans="1:11" ht="15">
      <c r="A135" s="3"/>
      <c r="B135" s="66"/>
      <c r="D135" s="3"/>
      <c r="E135" s="3"/>
      <c r="F135" s="198"/>
      <c r="G135" s="198"/>
      <c r="J135" s="3"/>
      <c r="K135" s="3"/>
    </row>
    <row r="136" spans="1:11" ht="15">
      <c r="A136" s="3"/>
      <c r="B136" s="66"/>
      <c r="D136" s="3"/>
      <c r="E136" s="3"/>
      <c r="F136" s="198"/>
      <c r="G136" s="198"/>
      <c r="J136" s="3"/>
      <c r="K136" s="3"/>
    </row>
    <row r="137" spans="1:11" ht="15">
      <c r="A137" s="3"/>
      <c r="B137" s="66"/>
      <c r="D137" s="3"/>
      <c r="E137" s="3"/>
      <c r="F137" s="198"/>
      <c r="G137" s="198"/>
      <c r="J137" s="3"/>
      <c r="K137" s="3"/>
    </row>
    <row r="138" spans="1:11" ht="15">
      <c r="A138" s="3"/>
      <c r="B138" s="66"/>
      <c r="D138" s="3"/>
      <c r="E138" s="3"/>
      <c r="F138" s="198"/>
      <c r="G138" s="198"/>
      <c r="J138" s="3"/>
      <c r="K138" s="3"/>
    </row>
    <row r="139" spans="1:11" ht="15">
      <c r="A139" s="3"/>
      <c r="B139" s="66"/>
      <c r="D139" s="3"/>
      <c r="E139" s="3"/>
      <c r="F139" s="198"/>
      <c r="G139" s="198"/>
      <c r="J139" s="3"/>
      <c r="K139" s="3"/>
    </row>
    <row r="140" spans="1:11" ht="15">
      <c r="A140" s="3"/>
      <c r="B140" s="66"/>
      <c r="D140" s="3"/>
      <c r="E140" s="3"/>
      <c r="F140" s="198"/>
      <c r="G140" s="198"/>
      <c r="J140" s="3"/>
      <c r="K140" s="3"/>
    </row>
    <row r="141" spans="1:11" ht="15">
      <c r="A141" s="3"/>
      <c r="B141" s="66"/>
      <c r="D141" s="3"/>
      <c r="E141" s="3"/>
      <c r="F141" s="198"/>
      <c r="G141" s="198"/>
      <c r="J141" s="3"/>
      <c r="K141" s="3"/>
    </row>
    <row r="142" spans="1:11" ht="15">
      <c r="A142" s="3"/>
      <c r="B142" s="66"/>
      <c r="D142" s="3"/>
      <c r="E142" s="3"/>
      <c r="F142" s="198"/>
      <c r="G142" s="198"/>
      <c r="J142" s="3"/>
      <c r="K142" s="3"/>
    </row>
    <row r="143" spans="1:11" ht="15">
      <c r="A143" s="3"/>
      <c r="B143" s="66"/>
      <c r="D143" s="3"/>
      <c r="E143" s="3"/>
      <c r="F143" s="198"/>
      <c r="G143" s="198"/>
      <c r="J143" s="3"/>
      <c r="K143" s="3"/>
    </row>
    <row r="144" spans="1:11" ht="15">
      <c r="A144" s="3"/>
      <c r="B144" s="66"/>
      <c r="D144" s="3"/>
      <c r="E144" s="3"/>
      <c r="F144" s="198"/>
      <c r="G144" s="198"/>
      <c r="J144" s="3"/>
      <c r="K144" s="3"/>
    </row>
    <row r="145" spans="1:11" ht="15">
      <c r="A145" s="3"/>
      <c r="B145" s="66"/>
      <c r="D145" s="3"/>
      <c r="E145" s="3"/>
      <c r="F145" s="198"/>
      <c r="G145" s="198"/>
      <c r="J145" s="3"/>
      <c r="K145" s="3"/>
    </row>
    <row r="146" spans="1:11" ht="15">
      <c r="A146" s="3"/>
      <c r="B146" s="66"/>
      <c r="D146" s="3"/>
      <c r="E146" s="3"/>
      <c r="F146" s="198"/>
      <c r="G146" s="198"/>
      <c r="J146" s="3"/>
      <c r="K146" s="3"/>
    </row>
    <row r="147" spans="1:11" ht="15">
      <c r="A147" s="3"/>
      <c r="B147" s="66"/>
      <c r="D147" s="3"/>
      <c r="E147" s="3"/>
      <c r="F147" s="198"/>
      <c r="G147" s="198"/>
      <c r="J147" s="3"/>
      <c r="K147" s="3"/>
    </row>
    <row r="148" spans="1:11" ht="15">
      <c r="A148" s="3"/>
      <c r="B148" s="66"/>
      <c r="D148" s="3"/>
      <c r="E148" s="3"/>
      <c r="F148" s="198"/>
      <c r="G148" s="198"/>
      <c r="J148" s="3"/>
      <c r="K148" s="3"/>
    </row>
    <row r="149" spans="1:11" ht="15">
      <c r="A149" s="3"/>
      <c r="B149" s="66"/>
      <c r="D149" s="3"/>
      <c r="E149" s="3"/>
      <c r="F149" s="198"/>
      <c r="G149" s="198"/>
      <c r="J149" s="3"/>
      <c r="K149" s="3"/>
    </row>
    <row r="150" spans="1:11" ht="15">
      <c r="A150" s="3"/>
      <c r="B150" s="66"/>
      <c r="D150" s="3"/>
      <c r="E150" s="3"/>
      <c r="F150" s="198"/>
      <c r="G150" s="198"/>
      <c r="J150" s="3"/>
      <c r="K150" s="3"/>
    </row>
    <row r="151" spans="1:11" ht="15">
      <c r="A151" s="3"/>
      <c r="B151" s="66"/>
      <c r="D151" s="3"/>
      <c r="E151" s="3"/>
      <c r="F151" s="198"/>
      <c r="G151" s="198"/>
      <c r="J151" s="3"/>
      <c r="K151" s="3"/>
    </row>
    <row r="152" spans="1:11" ht="15">
      <c r="A152" s="3"/>
      <c r="B152" s="66"/>
      <c r="D152" s="3"/>
      <c r="E152" s="3"/>
      <c r="F152" s="198"/>
      <c r="G152" s="198"/>
      <c r="J152" s="3"/>
      <c r="K152" s="3"/>
    </row>
    <row r="153" spans="1:11" ht="15">
      <c r="A153" s="3"/>
      <c r="B153" s="66"/>
      <c r="D153" s="3"/>
      <c r="E153" s="3"/>
      <c r="F153" s="198"/>
      <c r="G153" s="198"/>
      <c r="J153" s="3"/>
      <c r="K153" s="3"/>
    </row>
    <row r="154" spans="1:11" ht="15">
      <c r="A154" s="3"/>
      <c r="B154" s="66"/>
      <c r="D154" s="3"/>
      <c r="E154" s="3"/>
      <c r="F154" s="198"/>
      <c r="G154" s="198"/>
      <c r="J154" s="3"/>
      <c r="K154" s="3"/>
    </row>
    <row r="155" spans="1:11" ht="15">
      <c r="A155" s="3"/>
      <c r="B155" s="66"/>
      <c r="D155" s="3"/>
      <c r="E155" s="3"/>
      <c r="F155" s="198"/>
      <c r="G155" s="198"/>
      <c r="J155" s="3"/>
      <c r="K155" s="3"/>
    </row>
    <row r="156" spans="1:11" ht="15">
      <c r="A156" s="3"/>
      <c r="B156" s="66"/>
      <c r="D156" s="3"/>
      <c r="E156" s="3"/>
      <c r="F156" s="198"/>
      <c r="G156" s="198"/>
      <c r="J156" s="3"/>
      <c r="K156" s="3"/>
    </row>
    <row r="157" spans="1:11" ht="15">
      <c r="A157" s="3"/>
      <c r="B157" s="66"/>
      <c r="D157" s="3"/>
      <c r="E157" s="3"/>
      <c r="F157" s="198"/>
      <c r="G157" s="198"/>
      <c r="J157" s="3"/>
      <c r="K157" s="3"/>
    </row>
    <row r="158" spans="1:11" ht="15">
      <c r="A158" s="3"/>
      <c r="B158" s="66"/>
      <c r="D158" s="3"/>
      <c r="E158" s="3"/>
      <c r="F158" s="198"/>
      <c r="G158" s="198"/>
      <c r="J158" s="3"/>
      <c r="K158" s="3"/>
    </row>
    <row r="159" spans="1:11" ht="15">
      <c r="A159" s="3"/>
      <c r="B159" s="66"/>
      <c r="D159" s="3"/>
      <c r="E159" s="3"/>
      <c r="F159" s="198"/>
      <c r="G159" s="198"/>
      <c r="J159" s="3"/>
      <c r="K159" s="3"/>
    </row>
    <row r="160" spans="1:11" ht="15">
      <c r="A160" s="3"/>
      <c r="B160" s="66"/>
      <c r="D160" s="3"/>
      <c r="E160" s="3"/>
      <c r="F160" s="198"/>
      <c r="G160" s="198"/>
      <c r="J160" s="3"/>
      <c r="K160" s="3"/>
    </row>
    <row r="161" spans="1:11" ht="15">
      <c r="A161" s="3"/>
      <c r="B161" s="66"/>
      <c r="D161" s="3"/>
      <c r="E161" s="3"/>
      <c r="F161" s="198"/>
      <c r="G161" s="198"/>
      <c r="J161" s="3"/>
      <c r="K161" s="3"/>
    </row>
    <row r="162" spans="1:11" ht="15">
      <c r="A162" s="3"/>
      <c r="B162" s="66"/>
      <c r="D162" s="3"/>
      <c r="E162" s="3"/>
      <c r="F162" s="198"/>
      <c r="G162" s="198"/>
      <c r="J162" s="3"/>
      <c r="K162" s="3"/>
    </row>
    <row r="163" spans="1:11" ht="15">
      <c r="A163" s="3"/>
      <c r="B163" s="66"/>
      <c r="D163" s="3"/>
      <c r="E163" s="3"/>
      <c r="F163" s="198"/>
      <c r="G163" s="198"/>
      <c r="J163" s="3"/>
      <c r="K163" s="3"/>
    </row>
    <row r="164" spans="1:11" ht="15">
      <c r="A164" s="3"/>
      <c r="B164" s="66"/>
      <c r="D164" s="3"/>
      <c r="E164" s="3"/>
      <c r="F164" s="198"/>
      <c r="G164" s="198"/>
      <c r="J164" s="3"/>
      <c r="K164" s="3"/>
    </row>
    <row r="165" spans="1:11" ht="15">
      <c r="A165" s="3"/>
      <c r="B165" s="66"/>
      <c r="D165" s="3"/>
      <c r="E165" s="3"/>
      <c r="F165" s="198"/>
      <c r="G165" s="198"/>
      <c r="J165" s="3"/>
      <c r="K165" s="3"/>
    </row>
    <row r="166" spans="1:11" ht="15">
      <c r="A166" s="3"/>
      <c r="B166" s="66"/>
      <c r="D166" s="3"/>
      <c r="E166" s="3"/>
      <c r="F166" s="198"/>
      <c r="G166" s="198"/>
      <c r="J166" s="3"/>
      <c r="K166" s="3"/>
    </row>
    <row r="167" spans="1:11" ht="15">
      <c r="A167" s="3"/>
      <c r="B167" s="66"/>
      <c r="D167" s="3"/>
      <c r="E167" s="3"/>
      <c r="F167" s="198"/>
      <c r="G167" s="198"/>
      <c r="J167" s="3"/>
      <c r="K167" s="3"/>
    </row>
    <row r="168" spans="1:11" ht="15">
      <c r="A168" s="3"/>
      <c r="B168" s="66"/>
      <c r="D168" s="3"/>
      <c r="E168" s="3"/>
      <c r="F168" s="198"/>
      <c r="G168" s="198"/>
      <c r="J168" s="3"/>
      <c r="K168" s="3"/>
    </row>
    <row r="169" spans="1:11" ht="15">
      <c r="A169" s="3"/>
      <c r="B169" s="66"/>
      <c r="D169" s="3"/>
      <c r="E169" s="3"/>
      <c r="F169" s="198"/>
      <c r="G169" s="198"/>
      <c r="J169" s="3"/>
      <c r="K169" s="3"/>
    </row>
    <row r="170" spans="1:11" ht="15">
      <c r="A170" s="3"/>
      <c r="B170" s="66"/>
      <c r="D170" s="3"/>
      <c r="E170" s="3"/>
      <c r="F170" s="198"/>
      <c r="G170" s="198"/>
      <c r="J170" s="3"/>
      <c r="K170" s="3"/>
    </row>
    <row r="171" spans="1:11" ht="15">
      <c r="A171" s="3"/>
      <c r="B171" s="66"/>
      <c r="D171" s="3"/>
      <c r="E171" s="3"/>
      <c r="F171" s="198"/>
      <c r="G171" s="198"/>
      <c r="J171" s="3"/>
      <c r="K171" s="3"/>
    </row>
    <row r="172" spans="1:11" ht="15">
      <c r="A172" s="3"/>
      <c r="B172" s="66"/>
      <c r="D172" s="3"/>
      <c r="E172" s="3"/>
      <c r="F172" s="198"/>
      <c r="G172" s="198"/>
      <c r="J172" s="3"/>
      <c r="K172" s="3"/>
    </row>
    <row r="173" spans="1:11" ht="15">
      <c r="A173" s="3"/>
      <c r="B173" s="66"/>
      <c r="D173" s="3"/>
      <c r="E173" s="3"/>
      <c r="F173" s="198"/>
      <c r="G173" s="198"/>
      <c r="J173" s="3"/>
      <c r="K173" s="3"/>
    </row>
    <row r="174" spans="1:11" ht="15">
      <c r="A174" s="3"/>
      <c r="B174" s="66"/>
      <c r="D174" s="3"/>
      <c r="E174" s="3"/>
      <c r="F174" s="198"/>
      <c r="G174" s="198"/>
      <c r="J174" s="3"/>
      <c r="K174" s="3"/>
    </row>
    <row r="175" spans="1:11" ht="15">
      <c r="A175" s="3"/>
      <c r="B175" s="66"/>
      <c r="D175" s="3"/>
      <c r="E175" s="3"/>
      <c r="F175" s="198"/>
      <c r="G175" s="198"/>
      <c r="J175" s="3"/>
      <c r="K175" s="3"/>
    </row>
    <row r="176" spans="1:11" ht="15">
      <c r="A176" s="3"/>
      <c r="B176" s="66"/>
      <c r="D176" s="3"/>
      <c r="E176" s="3"/>
      <c r="F176" s="198"/>
      <c r="G176" s="198"/>
      <c r="J176" s="3"/>
      <c r="K176" s="3"/>
    </row>
    <row r="177" spans="1:11" ht="15">
      <c r="A177" s="3"/>
      <c r="B177" s="66"/>
      <c r="D177" s="3"/>
      <c r="E177" s="3"/>
      <c r="F177" s="198"/>
      <c r="G177" s="198"/>
      <c r="J177" s="3"/>
      <c r="K177" s="3"/>
    </row>
    <row r="178" spans="1:11" ht="15">
      <c r="A178" s="3"/>
      <c r="B178" s="66"/>
      <c r="D178" s="3"/>
      <c r="E178" s="3"/>
      <c r="F178" s="198"/>
      <c r="G178" s="198"/>
      <c r="J178" s="3"/>
      <c r="K178" s="3"/>
    </row>
    <row r="179" spans="1:11" ht="15">
      <c r="A179" s="3"/>
      <c r="B179" s="66"/>
      <c r="D179" s="3"/>
      <c r="E179" s="3"/>
      <c r="F179" s="198"/>
      <c r="G179" s="198"/>
      <c r="J179" s="3"/>
      <c r="K179" s="3"/>
    </row>
    <row r="180" spans="1:11" ht="15">
      <c r="A180" s="3"/>
      <c r="B180" s="66"/>
      <c r="D180" s="3"/>
      <c r="E180" s="3"/>
      <c r="F180" s="198"/>
      <c r="G180" s="198"/>
      <c r="J180" s="3"/>
      <c r="K180" s="3"/>
    </row>
    <row r="181" spans="1:11" ht="15">
      <c r="A181" s="3"/>
      <c r="B181" s="66"/>
      <c r="D181" s="3"/>
      <c r="E181" s="3"/>
      <c r="F181" s="198"/>
      <c r="G181" s="198"/>
      <c r="J181" s="3"/>
      <c r="K181" s="3"/>
    </row>
    <row r="182" spans="1:11" ht="15">
      <c r="A182" s="3"/>
      <c r="B182" s="66"/>
      <c r="D182" s="3"/>
      <c r="E182" s="3"/>
      <c r="F182" s="198"/>
      <c r="G182" s="198"/>
      <c r="J182" s="3"/>
      <c r="K182" s="3"/>
    </row>
    <row r="183" spans="1:11" ht="15">
      <c r="A183" s="3"/>
      <c r="B183" s="66"/>
      <c r="D183" s="3"/>
      <c r="E183" s="3"/>
      <c r="F183" s="198"/>
      <c r="G183" s="198"/>
      <c r="J183" s="3"/>
      <c r="K183" s="3"/>
    </row>
    <row r="184" spans="1:11" ht="15">
      <c r="A184" s="3"/>
      <c r="B184" s="66"/>
      <c r="D184" s="3"/>
      <c r="E184" s="3"/>
      <c r="F184" s="198"/>
      <c r="G184" s="198"/>
      <c r="J184" s="3"/>
      <c r="K184" s="3"/>
    </row>
    <row r="185" spans="1:11" ht="15">
      <c r="A185" s="3"/>
      <c r="B185" s="66"/>
      <c r="D185" s="3"/>
      <c r="E185" s="3"/>
      <c r="F185" s="198"/>
      <c r="G185" s="198"/>
      <c r="J185" s="3"/>
      <c r="K185" s="3"/>
    </row>
    <row r="186" spans="1:11" ht="15">
      <c r="A186" s="3"/>
      <c r="B186" s="66"/>
      <c r="D186" s="3"/>
      <c r="E186" s="3"/>
      <c r="F186" s="198"/>
      <c r="G186" s="198"/>
      <c r="J186" s="3"/>
      <c r="K186" s="3"/>
    </row>
    <row r="187" spans="1:11" ht="15">
      <c r="A187" s="3"/>
      <c r="B187" s="66"/>
      <c r="D187" s="3"/>
      <c r="E187" s="3"/>
      <c r="F187" s="198"/>
      <c r="G187" s="198"/>
      <c r="J187" s="3"/>
      <c r="K187" s="3"/>
    </row>
    <row r="188" spans="1:11" ht="15">
      <c r="A188" s="3"/>
      <c r="B188" s="66"/>
      <c r="D188" s="3"/>
      <c r="E188" s="3"/>
      <c r="F188" s="198"/>
      <c r="G188" s="198"/>
      <c r="J188" s="3"/>
      <c r="K188" s="3"/>
    </row>
    <row r="189" spans="1:11" ht="15">
      <c r="A189" s="3"/>
      <c r="B189" s="66"/>
      <c r="D189" s="3"/>
      <c r="E189" s="3"/>
      <c r="F189" s="198"/>
      <c r="G189" s="198"/>
      <c r="J189" s="3"/>
      <c r="K189" s="3"/>
    </row>
    <row r="190" spans="1:11" ht="15">
      <c r="A190" s="3"/>
      <c r="B190" s="66"/>
      <c r="D190" s="3"/>
      <c r="E190" s="3"/>
      <c r="F190" s="198"/>
      <c r="G190" s="198"/>
      <c r="J190" s="3"/>
      <c r="K190" s="3"/>
    </row>
    <row r="191" spans="1:11" ht="15">
      <c r="A191" s="3"/>
      <c r="B191" s="66"/>
      <c r="D191" s="3"/>
      <c r="E191" s="3"/>
      <c r="F191" s="198"/>
      <c r="G191" s="198"/>
      <c r="J191" s="3"/>
      <c r="K191" s="3"/>
    </row>
    <row r="192" spans="1:11" ht="15">
      <c r="A192" s="3"/>
      <c r="B192" s="66"/>
      <c r="D192" s="3"/>
      <c r="E192" s="3"/>
      <c r="F192" s="198"/>
      <c r="G192" s="198"/>
      <c r="J192" s="3"/>
      <c r="K192" s="3"/>
    </row>
    <row r="193" spans="1:11" ht="15">
      <c r="A193" s="3"/>
      <c r="B193" s="66"/>
      <c r="D193" s="3"/>
      <c r="E193" s="3"/>
      <c r="F193" s="198"/>
      <c r="G193" s="198"/>
      <c r="J193" s="3"/>
      <c r="K193" s="3"/>
    </row>
    <row r="194" spans="1:11" ht="15">
      <c r="A194" s="3"/>
      <c r="B194" s="66"/>
      <c r="D194" s="3"/>
      <c r="E194" s="3"/>
      <c r="F194" s="198"/>
      <c r="G194" s="198"/>
      <c r="J194" s="3"/>
      <c r="K194" s="3"/>
    </row>
    <row r="195" spans="1:11" ht="15">
      <c r="A195" s="3"/>
      <c r="B195" s="66"/>
      <c r="D195" s="3"/>
      <c r="E195" s="3"/>
      <c r="F195" s="198"/>
      <c r="G195" s="198"/>
      <c r="J195" s="3"/>
      <c r="K195" s="3"/>
    </row>
    <row r="196" spans="1:11" ht="15">
      <c r="A196" s="3"/>
      <c r="B196" s="66"/>
      <c r="D196" s="3"/>
      <c r="E196" s="3"/>
      <c r="F196" s="198"/>
      <c r="G196" s="198"/>
      <c r="J196" s="3"/>
      <c r="K196" s="3"/>
    </row>
    <row r="197" spans="1:11" ht="15">
      <c r="A197" s="3"/>
      <c r="B197" s="66"/>
      <c r="D197" s="3"/>
      <c r="E197" s="3"/>
      <c r="F197" s="198"/>
      <c r="G197" s="198"/>
      <c r="J197" s="3"/>
      <c r="K197" s="3"/>
    </row>
    <row r="198" spans="1:11" ht="15">
      <c r="A198" s="3"/>
      <c r="B198" s="66"/>
      <c r="D198" s="3"/>
      <c r="E198" s="3"/>
      <c r="F198" s="198"/>
      <c r="G198" s="198"/>
      <c r="J198" s="3"/>
      <c r="K198" s="3"/>
    </row>
    <row r="199" spans="1:11" ht="15">
      <c r="A199" s="3"/>
      <c r="B199" s="66"/>
      <c r="D199" s="3"/>
      <c r="E199" s="3"/>
      <c r="F199" s="198"/>
      <c r="G199" s="198"/>
      <c r="J199" s="3"/>
      <c r="K199" s="3"/>
    </row>
    <row r="200" spans="1:11" ht="15">
      <c r="A200" s="3"/>
      <c r="B200" s="66"/>
      <c r="D200" s="3"/>
      <c r="E200" s="3"/>
      <c r="F200" s="198"/>
      <c r="G200" s="198"/>
      <c r="J200" s="3"/>
      <c r="K200" s="3"/>
    </row>
    <row r="201" spans="1:11" ht="15">
      <c r="A201" s="3"/>
      <c r="B201" s="66"/>
      <c r="D201" s="3"/>
      <c r="E201" s="3"/>
      <c r="F201" s="198"/>
      <c r="G201" s="198"/>
      <c r="J201" s="3"/>
      <c r="K201" s="3"/>
    </row>
    <row r="202" spans="1:11" ht="15">
      <c r="A202" s="3"/>
      <c r="B202" s="66"/>
      <c r="D202" s="3"/>
      <c r="E202" s="3"/>
      <c r="F202" s="198"/>
      <c r="G202" s="198"/>
      <c r="J202" s="3"/>
      <c r="K202" s="3"/>
    </row>
    <row r="203" spans="1:11" ht="15">
      <c r="A203" s="3"/>
      <c r="B203" s="66"/>
      <c r="D203" s="3"/>
      <c r="E203" s="3"/>
      <c r="F203" s="198"/>
      <c r="G203" s="198"/>
      <c r="J203" s="3"/>
      <c r="K203" s="3"/>
    </row>
    <row r="204" spans="1:11" ht="15">
      <c r="A204" s="3"/>
      <c r="B204" s="66"/>
      <c r="D204" s="3"/>
      <c r="E204" s="3"/>
      <c r="F204" s="198"/>
      <c r="G204" s="198"/>
      <c r="J204" s="3"/>
      <c r="K204" s="3"/>
    </row>
    <row r="205" spans="1:11" ht="15">
      <c r="A205" s="3"/>
      <c r="B205" s="66"/>
      <c r="D205" s="3"/>
      <c r="E205" s="3"/>
      <c r="F205" s="198"/>
      <c r="G205" s="198"/>
      <c r="J205" s="3"/>
      <c r="K205" s="3"/>
    </row>
    <row r="206" spans="1:11" ht="15">
      <c r="A206" s="3"/>
      <c r="B206" s="66"/>
      <c r="D206" s="3"/>
      <c r="E206" s="3"/>
      <c r="F206" s="198"/>
      <c r="G206" s="198"/>
      <c r="J206" s="3"/>
      <c r="K206" s="3"/>
    </row>
    <row r="207" spans="1:11" ht="15">
      <c r="A207" s="3"/>
      <c r="B207" s="66"/>
      <c r="D207" s="3"/>
      <c r="E207" s="3"/>
      <c r="F207" s="198"/>
      <c r="G207" s="198"/>
      <c r="J207" s="3"/>
      <c r="K207" s="3"/>
    </row>
    <row r="208" spans="1:11" ht="15">
      <c r="A208" s="3"/>
      <c r="B208" s="66"/>
      <c r="D208" s="3"/>
      <c r="E208" s="3"/>
      <c r="F208" s="198"/>
      <c r="G208" s="198"/>
      <c r="J208" s="3"/>
      <c r="K208" s="3"/>
    </row>
    <row r="209" spans="1:11" ht="15">
      <c r="A209" s="3"/>
      <c r="B209" s="66"/>
      <c r="D209" s="3"/>
      <c r="E209" s="3"/>
      <c r="F209" s="198"/>
      <c r="G209" s="198"/>
      <c r="J209" s="3"/>
      <c r="K209" s="3"/>
    </row>
    <row r="210" spans="1:11" ht="15">
      <c r="A210" s="3"/>
      <c r="B210" s="66"/>
      <c r="D210" s="3"/>
      <c r="E210" s="3"/>
      <c r="F210" s="198"/>
      <c r="G210" s="198"/>
      <c r="J210" s="3"/>
      <c r="K210" s="3"/>
    </row>
    <row r="211" spans="1:11" ht="15">
      <c r="A211" s="3"/>
      <c r="B211" s="66"/>
      <c r="D211" s="3"/>
      <c r="E211" s="3"/>
      <c r="F211" s="198"/>
      <c r="G211" s="198"/>
      <c r="J211" s="3"/>
      <c r="K211" s="3"/>
    </row>
    <row r="212" spans="1:11" ht="15">
      <c r="A212" s="3"/>
      <c r="B212" s="66"/>
      <c r="D212" s="3"/>
      <c r="E212" s="3"/>
      <c r="F212" s="198"/>
      <c r="G212" s="198"/>
      <c r="J212" s="3"/>
      <c r="K212" s="3"/>
    </row>
    <row r="213" spans="1:11" ht="15">
      <c r="A213" s="3"/>
      <c r="B213" s="66"/>
      <c r="D213" s="3"/>
      <c r="E213" s="3"/>
      <c r="F213" s="198"/>
      <c r="G213" s="198"/>
      <c r="J213" s="3"/>
      <c r="K213" s="3"/>
    </row>
    <row r="214" spans="1:11" ht="15">
      <c r="A214" s="3"/>
      <c r="B214" s="66"/>
      <c r="D214" s="3"/>
      <c r="E214" s="3"/>
      <c r="F214" s="198"/>
      <c r="G214" s="198"/>
      <c r="J214" s="3"/>
      <c r="K214" s="3"/>
    </row>
    <row r="215" spans="1:11" ht="15">
      <c r="A215" s="3"/>
      <c r="B215" s="66"/>
      <c r="D215" s="3"/>
      <c r="E215" s="3"/>
      <c r="F215" s="198"/>
      <c r="G215" s="198"/>
      <c r="J215" s="3"/>
      <c r="K215" s="3"/>
    </row>
    <row r="216" spans="1:11" ht="15">
      <c r="A216" s="3"/>
      <c r="B216" s="66"/>
      <c r="D216" s="3"/>
      <c r="E216" s="3"/>
      <c r="F216" s="198"/>
      <c r="G216" s="198"/>
      <c r="J216" s="3"/>
      <c r="K216" s="3"/>
    </row>
    <row r="217" spans="1:11" ht="15">
      <c r="A217" s="3"/>
      <c r="B217" s="66"/>
      <c r="D217" s="3"/>
      <c r="E217" s="3"/>
      <c r="F217" s="198"/>
      <c r="G217" s="198"/>
      <c r="J217" s="3"/>
      <c r="K217" s="3"/>
    </row>
    <row r="218" spans="1:11" ht="15">
      <c r="A218" s="3"/>
      <c r="B218" s="66"/>
      <c r="D218" s="3"/>
      <c r="E218" s="3"/>
      <c r="F218" s="198"/>
      <c r="G218" s="198"/>
      <c r="J218" s="3"/>
      <c r="K218" s="3"/>
    </row>
    <row r="219" spans="1:11" ht="15">
      <c r="A219" s="3"/>
      <c r="B219" s="66"/>
      <c r="D219" s="3"/>
      <c r="E219" s="3"/>
      <c r="F219" s="198"/>
      <c r="G219" s="198"/>
      <c r="J219" s="3"/>
      <c r="K219" s="3"/>
    </row>
    <row r="220" spans="1:11" ht="15">
      <c r="A220" s="3"/>
      <c r="B220" s="66"/>
      <c r="D220" s="3"/>
      <c r="E220" s="3"/>
      <c r="F220" s="198"/>
      <c r="G220" s="198"/>
      <c r="J220" s="3"/>
      <c r="K220" s="3"/>
    </row>
    <row r="221" spans="1:11" ht="15">
      <c r="A221" s="3"/>
      <c r="B221" s="66"/>
      <c r="D221" s="3"/>
      <c r="E221" s="3"/>
      <c r="F221" s="198"/>
      <c r="G221" s="198"/>
      <c r="J221" s="3"/>
      <c r="K221" s="3"/>
    </row>
    <row r="222" spans="1:11" ht="15">
      <c r="A222" s="3"/>
      <c r="B222" s="66"/>
      <c r="D222" s="3"/>
      <c r="E222" s="3"/>
      <c r="F222" s="198"/>
      <c r="G222" s="198"/>
      <c r="J222" s="3"/>
      <c r="K222" s="3"/>
    </row>
    <row r="223" spans="1:11" ht="15">
      <c r="A223" s="3"/>
      <c r="B223" s="66"/>
      <c r="D223" s="3"/>
      <c r="E223" s="3"/>
      <c r="F223" s="198"/>
      <c r="G223" s="198"/>
      <c r="J223" s="3"/>
      <c r="K223" s="3"/>
    </row>
    <row r="224" spans="1:11" ht="15">
      <c r="A224" s="3"/>
      <c r="B224" s="66"/>
      <c r="D224" s="3"/>
      <c r="E224" s="3"/>
      <c r="F224" s="198"/>
      <c r="G224" s="198"/>
      <c r="J224" s="3"/>
      <c r="K224" s="3"/>
    </row>
    <row r="225" spans="1:11" ht="15">
      <c r="A225" s="3"/>
      <c r="B225" s="66"/>
      <c r="D225" s="3"/>
      <c r="E225" s="3"/>
      <c r="F225" s="198"/>
      <c r="G225" s="198"/>
      <c r="J225" s="3"/>
      <c r="K225" s="3"/>
    </row>
    <row r="226" spans="1:11" ht="15">
      <c r="A226" s="3"/>
      <c r="B226" s="66"/>
      <c r="D226" s="3"/>
      <c r="E226" s="3"/>
      <c r="F226" s="198"/>
      <c r="G226" s="198"/>
      <c r="J226" s="3"/>
      <c r="K226" s="3"/>
    </row>
    <row r="227" spans="1:11" ht="15">
      <c r="A227" s="3"/>
      <c r="B227" s="66"/>
      <c r="D227" s="3"/>
      <c r="E227" s="3"/>
      <c r="F227" s="198"/>
      <c r="G227" s="198"/>
      <c r="J227" s="3"/>
      <c r="K227" s="3"/>
    </row>
    <row r="228" spans="1:11" ht="15">
      <c r="A228" s="3"/>
      <c r="B228" s="66"/>
      <c r="D228" s="3"/>
      <c r="E228" s="3"/>
      <c r="F228" s="198"/>
      <c r="G228" s="198"/>
      <c r="J228" s="3"/>
      <c r="K228" s="3"/>
    </row>
    <row r="229" spans="1:11" ht="15">
      <c r="A229" s="3"/>
      <c r="B229" s="66"/>
      <c r="D229" s="3"/>
      <c r="E229" s="3"/>
      <c r="F229" s="198"/>
      <c r="G229" s="198"/>
      <c r="J229" s="3"/>
      <c r="K229" s="3"/>
    </row>
    <row r="230" spans="1:11" ht="15">
      <c r="A230" s="3"/>
      <c r="B230" s="66"/>
      <c r="D230" s="3"/>
      <c r="E230" s="3"/>
      <c r="F230" s="198"/>
      <c r="G230" s="198"/>
      <c r="J230" s="3"/>
      <c r="K230" s="3"/>
    </row>
    <row r="231" spans="1:11" ht="15">
      <c r="A231" s="3"/>
      <c r="B231" s="66"/>
      <c r="D231" s="3"/>
      <c r="E231" s="3"/>
      <c r="F231" s="198"/>
      <c r="G231" s="198"/>
      <c r="J231" s="3"/>
      <c r="K231" s="3"/>
    </row>
    <row r="232" spans="1:11" ht="15">
      <c r="A232" s="3"/>
      <c r="B232" s="66"/>
      <c r="D232" s="3"/>
      <c r="E232" s="3"/>
      <c r="F232" s="198"/>
      <c r="G232" s="198"/>
      <c r="J232" s="3"/>
      <c r="K232" s="3"/>
    </row>
    <row r="233" spans="1:11" ht="15">
      <c r="A233" s="3"/>
      <c r="B233" s="66"/>
      <c r="D233" s="3"/>
      <c r="E233" s="3"/>
      <c r="F233" s="198"/>
      <c r="G233" s="198"/>
      <c r="J233" s="3"/>
      <c r="K233" s="3"/>
    </row>
    <row r="234" spans="1:11" ht="15">
      <c r="A234" s="3"/>
      <c r="B234" s="66"/>
      <c r="D234" s="3"/>
      <c r="E234" s="3"/>
      <c r="F234" s="198"/>
      <c r="G234" s="198"/>
      <c r="J234" s="3"/>
      <c r="K234" s="3"/>
    </row>
    <row r="235" spans="1:11" ht="15">
      <c r="A235" s="3"/>
      <c r="B235" s="66"/>
      <c r="D235" s="3"/>
      <c r="E235" s="3"/>
      <c r="F235" s="198"/>
      <c r="G235" s="198"/>
      <c r="J235" s="3"/>
      <c r="K235" s="3"/>
    </row>
    <row r="236" spans="1:11" ht="15">
      <c r="A236" s="3"/>
      <c r="B236" s="66"/>
      <c r="D236" s="3"/>
      <c r="E236" s="3"/>
      <c r="F236" s="198"/>
      <c r="G236" s="198"/>
      <c r="J236" s="3"/>
      <c r="K236" s="3"/>
    </row>
    <row r="237" spans="1:11" ht="15">
      <c r="A237" s="3"/>
      <c r="B237" s="66"/>
      <c r="D237" s="3"/>
      <c r="E237" s="3"/>
      <c r="F237" s="198"/>
      <c r="G237" s="198"/>
      <c r="J237" s="3"/>
      <c r="K237" s="3"/>
    </row>
    <row r="238" spans="1:11" ht="15">
      <c r="A238" s="3"/>
      <c r="B238" s="66"/>
      <c r="D238" s="3"/>
      <c r="E238" s="3"/>
      <c r="F238" s="198"/>
      <c r="G238" s="198"/>
      <c r="J238" s="3"/>
      <c r="K238" s="3"/>
    </row>
    <row r="239" spans="1:11" ht="15">
      <c r="A239" s="3"/>
      <c r="B239" s="66"/>
      <c r="D239" s="3"/>
      <c r="E239" s="3"/>
      <c r="F239" s="198"/>
      <c r="G239" s="198"/>
      <c r="J239" s="3"/>
      <c r="K239" s="3"/>
    </row>
    <row r="240" spans="1:11" ht="15">
      <c r="A240" s="3"/>
      <c r="B240" s="66"/>
      <c r="D240" s="3"/>
      <c r="E240" s="3"/>
      <c r="F240" s="198"/>
      <c r="G240" s="198"/>
      <c r="J240" s="3"/>
      <c r="K240" s="3"/>
    </row>
    <row r="241" spans="1:11" ht="15">
      <c r="A241" s="3"/>
      <c r="B241" s="66"/>
      <c r="D241" s="3"/>
      <c r="E241" s="3"/>
      <c r="F241" s="198"/>
      <c r="G241" s="198"/>
      <c r="J241" s="3"/>
      <c r="K241" s="3"/>
    </row>
    <row r="242" spans="1:11" ht="15">
      <c r="A242" s="3"/>
      <c r="B242" s="66"/>
      <c r="D242" s="3"/>
      <c r="E242" s="3"/>
      <c r="F242" s="198"/>
      <c r="G242" s="198"/>
      <c r="J242" s="3"/>
      <c r="K242" s="3"/>
    </row>
    <row r="243" spans="1:11" ht="15">
      <c r="A243" s="3"/>
      <c r="B243" s="66"/>
      <c r="D243" s="3"/>
      <c r="E243" s="3"/>
      <c r="F243" s="198"/>
      <c r="G243" s="198"/>
      <c r="J243" s="3"/>
      <c r="K243" s="3"/>
    </row>
    <row r="244" spans="1:11" ht="15">
      <c r="A244" s="3"/>
      <c r="B244" s="66"/>
      <c r="D244" s="3"/>
      <c r="E244" s="3"/>
      <c r="F244" s="198"/>
      <c r="G244" s="198"/>
      <c r="J244" s="3"/>
      <c r="K244" s="3"/>
    </row>
    <row r="245" spans="1:11" ht="15">
      <c r="A245" s="3"/>
      <c r="B245" s="66"/>
      <c r="D245" s="3"/>
      <c r="E245" s="3"/>
      <c r="F245" s="198"/>
      <c r="G245" s="198"/>
      <c r="J245" s="3"/>
      <c r="K245" s="3"/>
    </row>
    <row r="246" spans="1:11" ht="15">
      <c r="A246" s="3"/>
      <c r="B246" s="66"/>
      <c r="D246" s="3"/>
      <c r="E246" s="3"/>
      <c r="F246" s="198"/>
      <c r="G246" s="198"/>
      <c r="J246" s="3"/>
      <c r="K246" s="3"/>
    </row>
    <row r="247" spans="1:11" ht="15">
      <c r="A247" s="3"/>
      <c r="B247" s="66"/>
      <c r="D247" s="3"/>
      <c r="E247" s="3"/>
      <c r="F247" s="198"/>
      <c r="G247" s="198"/>
      <c r="J247" s="3"/>
      <c r="K247" s="3"/>
    </row>
    <row r="248" spans="1:11" ht="15">
      <c r="A248" s="3"/>
      <c r="B248" s="66"/>
      <c r="D248" s="3"/>
      <c r="E248" s="3"/>
      <c r="F248" s="198"/>
      <c r="G248" s="198"/>
      <c r="J248" s="3"/>
      <c r="K248" s="3"/>
    </row>
    <row r="249" spans="1:11" ht="15">
      <c r="A249" s="3"/>
      <c r="B249" s="66"/>
      <c r="D249" s="3"/>
      <c r="E249" s="3"/>
      <c r="F249" s="198"/>
      <c r="G249" s="198"/>
      <c r="J249" s="3"/>
      <c r="K249" s="3"/>
    </row>
    <row r="250" spans="1:11" ht="15">
      <c r="A250" s="3"/>
      <c r="B250" s="66"/>
      <c r="D250" s="3"/>
      <c r="E250" s="3"/>
      <c r="F250" s="198"/>
      <c r="G250" s="198"/>
      <c r="J250" s="3"/>
      <c r="K250" s="3"/>
    </row>
    <row r="251" spans="1:11" ht="15">
      <c r="A251" s="3"/>
      <c r="B251" s="66"/>
      <c r="D251" s="3"/>
      <c r="E251" s="3"/>
      <c r="F251" s="198"/>
      <c r="G251" s="198"/>
      <c r="J251" s="3"/>
      <c r="K251" s="3"/>
    </row>
    <row r="252" spans="1:11" ht="15">
      <c r="A252" s="3"/>
      <c r="B252" s="66"/>
      <c r="D252" s="3"/>
      <c r="E252" s="3"/>
      <c r="F252" s="198"/>
      <c r="G252" s="198"/>
      <c r="J252" s="3"/>
      <c r="K252" s="3"/>
    </row>
    <row r="253" spans="1:11" ht="15">
      <c r="A253" s="3"/>
      <c r="B253" s="66"/>
      <c r="D253" s="3"/>
      <c r="E253" s="3"/>
      <c r="F253" s="198"/>
      <c r="G253" s="198"/>
      <c r="J253" s="3"/>
      <c r="K253" s="3"/>
    </row>
    <row r="254" spans="1:11" ht="15">
      <c r="A254" s="3"/>
      <c r="B254" s="66"/>
      <c r="D254" s="3"/>
      <c r="E254" s="3"/>
      <c r="F254" s="198"/>
      <c r="G254" s="198"/>
      <c r="J254" s="3"/>
      <c r="K254" s="3"/>
    </row>
    <row r="255" spans="1:11" ht="15">
      <c r="A255" s="3"/>
      <c r="B255" s="66"/>
      <c r="D255" s="3"/>
      <c r="E255" s="3"/>
      <c r="F255" s="198"/>
      <c r="G255" s="198"/>
      <c r="J255" s="3"/>
      <c r="K255" s="3"/>
    </row>
    <row r="256" spans="1:11" ht="15">
      <c r="A256" s="3"/>
      <c r="B256" s="66"/>
      <c r="D256" s="3"/>
      <c r="E256" s="3"/>
      <c r="F256" s="198"/>
      <c r="G256" s="198"/>
      <c r="J256" s="3"/>
      <c r="K256" s="3"/>
    </row>
    <row r="257" spans="1:11" ht="15">
      <c r="A257" s="3"/>
      <c r="B257" s="66"/>
      <c r="D257" s="3"/>
      <c r="E257" s="3"/>
      <c r="F257" s="198"/>
      <c r="G257" s="198"/>
      <c r="J257" s="3"/>
      <c r="K257" s="3"/>
    </row>
    <row r="258" spans="1:11" ht="15">
      <c r="A258" s="3"/>
      <c r="B258" s="66"/>
      <c r="D258" s="3"/>
      <c r="E258" s="3"/>
      <c r="F258" s="198"/>
      <c r="G258" s="198"/>
      <c r="J258" s="3"/>
      <c r="K258" s="3"/>
    </row>
    <row r="259" spans="1:11" ht="15">
      <c r="A259" s="3"/>
      <c r="B259" s="66"/>
      <c r="D259" s="3"/>
      <c r="E259" s="3"/>
      <c r="F259" s="198"/>
      <c r="G259" s="198"/>
      <c r="J259" s="3"/>
      <c r="K259" s="3"/>
    </row>
    <row r="260" spans="1:11" ht="15">
      <c r="A260" s="3"/>
      <c r="B260" s="66"/>
      <c r="D260" s="3"/>
      <c r="E260" s="3"/>
      <c r="F260" s="198"/>
      <c r="G260" s="198"/>
      <c r="J260" s="3"/>
      <c r="K260" s="3"/>
    </row>
    <row r="261" spans="1:11" ht="15">
      <c r="A261" s="3"/>
      <c r="B261" s="66"/>
      <c r="D261" s="3"/>
      <c r="E261" s="3"/>
      <c r="F261" s="198"/>
      <c r="G261" s="198"/>
      <c r="J261" s="3"/>
      <c r="K261" s="3"/>
    </row>
    <row r="262" spans="1:11" ht="15">
      <c r="A262" s="3"/>
      <c r="B262" s="66"/>
      <c r="D262" s="3"/>
      <c r="E262" s="3"/>
      <c r="F262" s="198"/>
      <c r="G262" s="198"/>
      <c r="J262" s="3"/>
      <c r="K262" s="3"/>
    </row>
    <row r="263" spans="1:11" ht="15">
      <c r="A263" s="3"/>
      <c r="B263" s="66"/>
      <c r="D263" s="3"/>
      <c r="E263" s="3"/>
      <c r="F263" s="198"/>
      <c r="G263" s="198"/>
      <c r="J263" s="3"/>
      <c r="K263" s="3"/>
    </row>
    <row r="264" spans="1:11" ht="15">
      <c r="A264" s="3"/>
      <c r="B264" s="66"/>
      <c r="D264" s="3"/>
      <c r="E264" s="3"/>
      <c r="F264" s="198"/>
      <c r="G264" s="198"/>
      <c r="J264" s="3"/>
      <c r="K264" s="3"/>
    </row>
    <row r="265" spans="1:11" ht="15">
      <c r="A265" s="3"/>
      <c r="B265" s="66"/>
      <c r="D265" s="3"/>
      <c r="E265" s="3"/>
      <c r="F265" s="198"/>
      <c r="G265" s="198"/>
      <c r="J265" s="3"/>
      <c r="K265" s="3"/>
    </row>
    <row r="266" spans="1:11" ht="15">
      <c r="A266" s="3"/>
      <c r="B266" s="66"/>
      <c r="D266" s="3"/>
      <c r="E266" s="3"/>
      <c r="F266" s="198"/>
      <c r="G266" s="198"/>
      <c r="J266" s="3"/>
      <c r="K266" s="3"/>
    </row>
    <row r="267" spans="1:11" ht="15">
      <c r="A267" s="3"/>
      <c r="B267" s="66"/>
      <c r="D267" s="3"/>
      <c r="E267" s="3"/>
      <c r="F267" s="198"/>
      <c r="G267" s="198"/>
      <c r="J267" s="3"/>
      <c r="K267" s="3"/>
    </row>
    <row r="268" spans="1:11" ht="15">
      <c r="A268" s="3"/>
      <c r="B268" s="66"/>
      <c r="D268" s="3"/>
      <c r="E268" s="3"/>
      <c r="F268" s="198"/>
      <c r="G268" s="198"/>
      <c r="J268" s="3"/>
      <c r="K268" s="3"/>
    </row>
    <row r="269" spans="1:11" ht="15">
      <c r="A269" s="3"/>
      <c r="B269" s="66"/>
      <c r="D269" s="3"/>
      <c r="E269" s="3"/>
      <c r="F269" s="198"/>
      <c r="G269" s="198"/>
      <c r="J269" s="3"/>
      <c r="K269" s="3"/>
    </row>
    <row r="270" spans="1:11" ht="15">
      <c r="A270" s="3"/>
      <c r="B270" s="66"/>
      <c r="D270" s="3"/>
      <c r="E270" s="3"/>
      <c r="F270" s="198"/>
      <c r="G270" s="198"/>
      <c r="J270" s="3"/>
      <c r="K270" s="3"/>
    </row>
    <row r="271" spans="1:11" ht="15">
      <c r="A271" s="3"/>
      <c r="B271" s="66"/>
      <c r="D271" s="3"/>
      <c r="E271" s="3"/>
      <c r="F271" s="198"/>
      <c r="G271" s="198"/>
      <c r="J271" s="3"/>
      <c r="K271" s="3"/>
    </row>
    <row r="272" spans="1:11" ht="15">
      <c r="A272" s="3"/>
      <c r="B272" s="66"/>
      <c r="D272" s="3"/>
      <c r="E272" s="3"/>
      <c r="F272" s="198"/>
      <c r="G272" s="198"/>
      <c r="J272" s="3"/>
      <c r="K272" s="3"/>
    </row>
    <row r="273" spans="1:11" ht="15">
      <c r="A273" s="3"/>
      <c r="B273" s="66"/>
      <c r="D273" s="3"/>
      <c r="E273" s="3"/>
      <c r="F273" s="198"/>
      <c r="G273" s="198"/>
      <c r="J273" s="3"/>
      <c r="K273" s="3"/>
    </row>
    <row r="274" spans="1:11" ht="15">
      <c r="A274" s="3"/>
      <c r="B274" s="66"/>
      <c r="D274" s="3"/>
      <c r="E274" s="3"/>
      <c r="F274" s="198"/>
      <c r="G274" s="198"/>
      <c r="J274" s="3"/>
      <c r="K274" s="3"/>
    </row>
    <row r="275" spans="1:11" ht="15">
      <c r="A275" s="3"/>
      <c r="B275" s="66"/>
      <c r="D275" s="3"/>
      <c r="E275" s="3"/>
      <c r="F275" s="198"/>
      <c r="G275" s="198"/>
      <c r="J275" s="3"/>
      <c r="K275" s="3"/>
    </row>
    <row r="276" spans="1:11" ht="15">
      <c r="A276" s="3"/>
      <c r="B276" s="66"/>
      <c r="D276" s="3"/>
      <c r="E276" s="3"/>
      <c r="F276" s="198"/>
      <c r="G276" s="198"/>
      <c r="J276" s="3"/>
      <c r="K276" s="3"/>
    </row>
    <row r="277" spans="1:11" ht="15">
      <c r="A277" s="3"/>
      <c r="B277" s="66"/>
      <c r="D277" s="3"/>
      <c r="E277" s="3"/>
      <c r="F277" s="198"/>
      <c r="G277" s="198"/>
      <c r="J277" s="3"/>
      <c r="K277" s="3"/>
    </row>
    <row r="278" spans="1:11" ht="15">
      <c r="A278" s="3"/>
      <c r="B278" s="66"/>
      <c r="D278" s="3"/>
      <c r="E278" s="3"/>
      <c r="F278" s="198"/>
      <c r="G278" s="198"/>
      <c r="J278" s="3"/>
      <c r="K278" s="3"/>
    </row>
    <row r="279" spans="1:11" ht="15">
      <c r="A279" s="3"/>
      <c r="B279" s="66"/>
      <c r="D279" s="3"/>
      <c r="E279" s="3"/>
      <c r="F279" s="198"/>
      <c r="G279" s="198"/>
      <c r="J279" s="3"/>
      <c r="K279" s="3"/>
    </row>
    <row r="280" spans="1:11" ht="15">
      <c r="A280" s="3"/>
      <c r="B280" s="66"/>
      <c r="D280" s="3"/>
      <c r="E280" s="3"/>
      <c r="F280" s="198"/>
      <c r="G280" s="198"/>
      <c r="J280" s="3"/>
      <c r="K280" s="3"/>
    </row>
    <row r="281" spans="1:11" ht="15">
      <c r="A281" s="3"/>
      <c r="B281" s="66"/>
      <c r="D281" s="3"/>
      <c r="E281" s="3"/>
      <c r="F281" s="198"/>
      <c r="G281" s="198"/>
      <c r="J281" s="3"/>
      <c r="K281" s="3"/>
    </row>
    <row r="282" spans="1:11" ht="15">
      <c r="A282" s="3"/>
      <c r="B282" s="66"/>
      <c r="D282" s="3"/>
      <c r="E282" s="3"/>
      <c r="F282" s="198"/>
      <c r="G282" s="198"/>
      <c r="J282" s="3"/>
      <c r="K282" s="3"/>
    </row>
    <row r="283" spans="1:11" ht="15">
      <c r="A283" s="3"/>
      <c r="B283" s="66"/>
      <c r="D283" s="3"/>
      <c r="E283" s="3"/>
      <c r="F283" s="198"/>
      <c r="G283" s="198"/>
      <c r="J283" s="3"/>
      <c r="K283" s="3"/>
    </row>
    <row r="284" spans="1:11" ht="15">
      <c r="A284" s="3"/>
      <c r="B284" s="66"/>
      <c r="D284" s="3"/>
      <c r="E284" s="3"/>
      <c r="F284" s="198"/>
      <c r="G284" s="198"/>
      <c r="J284" s="3"/>
      <c r="K284" s="3"/>
    </row>
    <row r="285" spans="1:11" ht="15">
      <c r="A285" s="3"/>
      <c r="B285" s="66"/>
      <c r="D285" s="3"/>
      <c r="E285" s="3"/>
      <c r="F285" s="198"/>
      <c r="G285" s="198"/>
      <c r="J285" s="3"/>
      <c r="K285" s="3"/>
    </row>
    <row r="286" spans="1:11" ht="15">
      <c r="A286" s="3"/>
      <c r="B286" s="66"/>
      <c r="D286" s="3"/>
      <c r="E286" s="3"/>
      <c r="F286" s="198"/>
      <c r="G286" s="198"/>
      <c r="J286" s="3"/>
      <c r="K286" s="3"/>
    </row>
    <row r="287" spans="1:11" ht="15">
      <c r="A287" s="3"/>
      <c r="B287" s="66"/>
      <c r="D287" s="3"/>
      <c r="E287" s="3"/>
      <c r="F287" s="198"/>
      <c r="G287" s="198"/>
      <c r="J287" s="3"/>
      <c r="K287" s="3"/>
    </row>
    <row r="288" spans="1:11" ht="15">
      <c r="A288" s="3"/>
      <c r="B288" s="66"/>
      <c r="D288" s="3"/>
      <c r="E288" s="3"/>
      <c r="F288" s="198"/>
      <c r="G288" s="198"/>
      <c r="J288" s="3"/>
      <c r="K288" s="3"/>
    </row>
    <row r="289" spans="1:11" ht="15">
      <c r="A289" s="3"/>
      <c r="B289" s="66"/>
      <c r="D289" s="3"/>
      <c r="E289" s="3"/>
      <c r="F289" s="198"/>
      <c r="G289" s="198"/>
      <c r="J289" s="3"/>
      <c r="K289" s="3"/>
    </row>
    <row r="290" spans="1:11" ht="15">
      <c r="A290" s="3"/>
      <c r="B290" s="66"/>
      <c r="D290" s="3"/>
      <c r="E290" s="3"/>
      <c r="F290" s="198"/>
      <c r="G290" s="198"/>
      <c r="J290" s="3"/>
      <c r="K290" s="3"/>
    </row>
    <row r="291" spans="1:11" ht="15">
      <c r="A291" s="3"/>
      <c r="B291" s="66"/>
      <c r="D291" s="3"/>
      <c r="E291" s="3"/>
      <c r="F291" s="198"/>
      <c r="G291" s="198"/>
      <c r="J291" s="3"/>
      <c r="K291" s="3"/>
    </row>
    <row r="292" spans="1:11" ht="15">
      <c r="A292" s="3"/>
      <c r="B292" s="66"/>
      <c r="D292" s="3"/>
      <c r="E292" s="3"/>
      <c r="F292" s="198"/>
      <c r="G292" s="198"/>
      <c r="J292" s="3"/>
      <c r="K292" s="3"/>
    </row>
    <row r="293" spans="1:11" ht="15">
      <c r="A293" s="3"/>
      <c r="B293" s="66"/>
      <c r="D293" s="3"/>
      <c r="E293" s="3"/>
      <c r="F293" s="198"/>
      <c r="G293" s="198"/>
      <c r="J293" s="3"/>
      <c r="K293" s="3"/>
    </row>
    <row r="294" spans="1:11" ht="15">
      <c r="A294" s="3"/>
      <c r="B294" s="66"/>
      <c r="D294" s="3"/>
      <c r="E294" s="3"/>
      <c r="F294" s="198"/>
      <c r="G294" s="198"/>
      <c r="J294" s="3"/>
      <c r="K294" s="3"/>
    </row>
    <row r="295" spans="1:11" ht="15">
      <c r="A295" s="3"/>
      <c r="B295" s="66"/>
      <c r="D295" s="3"/>
      <c r="E295" s="3"/>
      <c r="F295" s="198"/>
      <c r="G295" s="198"/>
      <c r="J295" s="3"/>
      <c r="K295" s="3"/>
    </row>
    <row r="296" spans="1:11" ht="15">
      <c r="A296" s="3"/>
      <c r="B296" s="66"/>
      <c r="D296" s="3"/>
      <c r="E296" s="3"/>
      <c r="F296" s="198"/>
      <c r="G296" s="198"/>
      <c r="J296" s="3"/>
      <c r="K296" s="3"/>
    </row>
    <row r="297" spans="1:11" ht="15">
      <c r="A297" s="3"/>
      <c r="B297" s="66"/>
      <c r="D297" s="3"/>
      <c r="E297" s="3"/>
      <c r="F297" s="198"/>
      <c r="G297" s="198"/>
      <c r="J297" s="3"/>
      <c r="K297" s="3"/>
    </row>
    <row r="298" spans="1:11" ht="15">
      <c r="A298" s="3"/>
      <c r="B298" s="66"/>
      <c r="D298" s="3"/>
      <c r="E298" s="3"/>
      <c r="F298" s="198"/>
      <c r="G298" s="198"/>
      <c r="J298" s="3"/>
      <c r="K298" s="3"/>
    </row>
    <row r="299" spans="1:11" ht="15">
      <c r="A299" s="3"/>
      <c r="B299" s="66"/>
      <c r="D299" s="3"/>
      <c r="E299" s="3"/>
      <c r="F299" s="198"/>
      <c r="G299" s="198"/>
      <c r="J299" s="3"/>
      <c r="K299" s="3"/>
    </row>
    <row r="300" spans="1:11" ht="15">
      <c r="A300" s="3"/>
      <c r="B300" s="66"/>
      <c r="D300" s="3"/>
      <c r="E300" s="3"/>
      <c r="F300" s="198"/>
      <c r="G300" s="198"/>
      <c r="J300" s="3"/>
      <c r="K300" s="3"/>
    </row>
    <row r="301" spans="1:11" ht="15">
      <c r="A301" s="3"/>
      <c r="B301" s="66"/>
      <c r="D301" s="3"/>
      <c r="E301" s="3"/>
      <c r="F301" s="198"/>
      <c r="G301" s="198"/>
      <c r="J301" s="3"/>
      <c r="K301" s="3"/>
    </row>
    <row r="302" spans="1:11" ht="15">
      <c r="A302" s="3"/>
      <c r="B302" s="66"/>
      <c r="D302" s="3"/>
      <c r="E302" s="3"/>
      <c r="F302" s="198"/>
      <c r="G302" s="198"/>
      <c r="J302" s="3"/>
      <c r="K302" s="3"/>
    </row>
    <row r="303" spans="1:11" ht="15">
      <c r="A303" s="3"/>
      <c r="B303" s="66"/>
      <c r="D303" s="3"/>
      <c r="E303" s="3"/>
      <c r="F303" s="198"/>
      <c r="G303" s="198"/>
      <c r="J303" s="3"/>
      <c r="K303" s="3"/>
    </row>
    <row r="304" spans="1:11" ht="15">
      <c r="A304" s="3"/>
      <c r="B304" s="66"/>
      <c r="D304" s="3"/>
      <c r="E304" s="3"/>
      <c r="F304" s="198"/>
      <c r="G304" s="198"/>
      <c r="J304" s="3"/>
      <c r="K304" s="3"/>
    </row>
    <row r="305" spans="1:11" ht="15">
      <c r="A305" s="3"/>
      <c r="B305" s="66"/>
      <c r="D305" s="3"/>
      <c r="E305" s="3"/>
      <c r="F305" s="198"/>
      <c r="G305" s="198"/>
      <c r="J305" s="3"/>
      <c r="K305" s="3"/>
    </row>
    <row r="306" spans="1:11" ht="15">
      <c r="A306" s="3"/>
      <c r="B306" s="66"/>
      <c r="D306" s="3"/>
      <c r="E306" s="3"/>
      <c r="F306" s="198"/>
      <c r="G306" s="198"/>
      <c r="J306" s="3"/>
      <c r="K306" s="3"/>
    </row>
    <row r="307" spans="1:11" ht="15">
      <c r="A307" s="3"/>
      <c r="B307" s="66"/>
      <c r="D307" s="3"/>
      <c r="E307" s="3"/>
      <c r="F307" s="198"/>
      <c r="G307" s="198"/>
      <c r="J307" s="3"/>
      <c r="K307" s="3"/>
    </row>
    <row r="308" spans="1:11" ht="15">
      <c r="A308" s="3"/>
      <c r="B308" s="66"/>
      <c r="D308" s="3"/>
      <c r="E308" s="3"/>
      <c r="F308" s="198"/>
      <c r="G308" s="198"/>
      <c r="J308" s="3"/>
      <c r="K308" s="3"/>
    </row>
    <row r="309" spans="1:11" ht="15">
      <c r="A309" s="3"/>
      <c r="B309" s="66"/>
      <c r="D309" s="3"/>
      <c r="E309" s="3"/>
      <c r="F309" s="198"/>
      <c r="G309" s="198"/>
      <c r="J309" s="3"/>
      <c r="K309" s="3"/>
    </row>
    <row r="310" spans="1:11" ht="15">
      <c r="A310" s="3"/>
      <c r="B310" s="66"/>
      <c r="D310" s="3"/>
      <c r="E310" s="3"/>
      <c r="F310" s="198"/>
      <c r="G310" s="198"/>
      <c r="J310" s="3"/>
      <c r="K310" s="3"/>
    </row>
    <row r="311" spans="1:11" ht="15">
      <c r="A311" s="3"/>
      <c r="B311" s="66"/>
      <c r="D311" s="3"/>
      <c r="E311" s="3"/>
      <c r="F311" s="198"/>
      <c r="G311" s="198"/>
      <c r="J311" s="3"/>
      <c r="K311" s="3"/>
    </row>
    <row r="312" spans="1:11" ht="15">
      <c r="A312" s="3"/>
      <c r="B312" s="66"/>
      <c r="D312" s="3"/>
      <c r="E312" s="3"/>
      <c r="F312" s="198"/>
      <c r="G312" s="198"/>
      <c r="J312" s="3"/>
      <c r="K312" s="3"/>
    </row>
    <row r="313" spans="1:11" ht="15">
      <c r="A313" s="3"/>
      <c r="B313" s="66"/>
      <c r="D313" s="3"/>
      <c r="E313" s="3"/>
      <c r="F313" s="198"/>
      <c r="G313" s="198"/>
      <c r="J313" s="3"/>
      <c r="K313" s="3"/>
    </row>
    <row r="314" spans="1:11" ht="15">
      <c r="A314" s="3"/>
      <c r="B314" s="66"/>
      <c r="D314" s="3"/>
      <c r="E314" s="3"/>
      <c r="F314" s="198"/>
      <c r="G314" s="198"/>
      <c r="J314" s="3"/>
      <c r="K314" s="3"/>
    </row>
    <row r="315" spans="1:11" ht="15">
      <c r="A315" s="3"/>
      <c r="B315" s="66"/>
      <c r="D315" s="3"/>
      <c r="E315" s="3"/>
      <c r="F315" s="198"/>
      <c r="G315" s="198"/>
      <c r="J315" s="3"/>
      <c r="K315" s="3"/>
    </row>
    <row r="316" spans="1:11" ht="15">
      <c r="A316" s="3"/>
      <c r="B316" s="66"/>
      <c r="D316" s="3"/>
      <c r="E316" s="3"/>
      <c r="F316" s="198"/>
      <c r="G316" s="198"/>
      <c r="J316" s="3"/>
      <c r="K316" s="3"/>
    </row>
    <row r="317" spans="1:11" ht="15">
      <c r="A317" s="3"/>
      <c r="B317" s="66"/>
      <c r="D317" s="3"/>
      <c r="E317" s="3"/>
      <c r="F317" s="198"/>
      <c r="G317" s="198"/>
      <c r="J317" s="3"/>
      <c r="K317" s="3"/>
    </row>
    <row r="318" spans="1:11" ht="15">
      <c r="A318" s="3"/>
      <c r="B318" s="66"/>
      <c r="D318" s="3"/>
      <c r="E318" s="3"/>
      <c r="F318" s="198"/>
      <c r="G318" s="198"/>
      <c r="J318" s="3"/>
      <c r="K318" s="3"/>
    </row>
    <row r="319" spans="1:11" ht="15">
      <c r="A319" s="3"/>
      <c r="B319" s="66"/>
      <c r="D319" s="3"/>
      <c r="E319" s="3"/>
      <c r="F319" s="198"/>
      <c r="G319" s="198"/>
      <c r="J319" s="3"/>
      <c r="K319" s="3"/>
    </row>
    <row r="320" spans="1:11" ht="15">
      <c r="A320" s="3"/>
      <c r="B320" s="66"/>
      <c r="D320" s="3"/>
      <c r="E320" s="3"/>
      <c r="F320" s="198"/>
      <c r="G320" s="198"/>
      <c r="J320" s="3"/>
      <c r="K320" s="3"/>
    </row>
    <row r="321" spans="1:11" ht="15">
      <c r="A321" s="3"/>
      <c r="B321" s="66"/>
      <c r="D321" s="3"/>
      <c r="E321" s="3"/>
      <c r="F321" s="198"/>
      <c r="G321" s="198"/>
      <c r="J321" s="3"/>
      <c r="K321" s="3"/>
    </row>
    <row r="322" spans="1:11" ht="15">
      <c r="A322" s="3"/>
      <c r="B322" s="66"/>
      <c r="D322" s="3"/>
      <c r="E322" s="3"/>
      <c r="F322" s="198"/>
      <c r="G322" s="198"/>
      <c r="J322" s="3"/>
      <c r="K322" s="3"/>
    </row>
    <row r="323" spans="1:11" ht="15">
      <c r="A323" s="3"/>
      <c r="B323" s="66"/>
      <c r="D323" s="3"/>
      <c r="E323" s="3"/>
      <c r="F323" s="198"/>
      <c r="G323" s="198"/>
      <c r="J323" s="3"/>
      <c r="K323" s="3"/>
    </row>
    <row r="324" spans="1:11" ht="15">
      <c r="A324" s="3"/>
      <c r="B324" s="66"/>
      <c r="D324" s="3"/>
      <c r="E324" s="3"/>
      <c r="F324" s="198"/>
      <c r="G324" s="198"/>
      <c r="J324" s="3"/>
      <c r="K324" s="3"/>
    </row>
    <row r="325" spans="1:11" ht="15">
      <c r="A325" s="3"/>
      <c r="B325" s="66"/>
      <c r="D325" s="3"/>
      <c r="E325" s="3"/>
      <c r="F325" s="198"/>
      <c r="G325" s="198"/>
      <c r="J325" s="3"/>
      <c r="K325" s="3"/>
    </row>
    <row r="326" spans="1:11" ht="15">
      <c r="A326" s="3"/>
      <c r="B326" s="66"/>
      <c r="D326" s="3"/>
      <c r="E326" s="3"/>
      <c r="F326" s="198"/>
      <c r="G326" s="198"/>
      <c r="J326" s="3"/>
      <c r="K326" s="3"/>
    </row>
    <row r="327" spans="1:11" ht="15">
      <c r="A327" s="3"/>
      <c r="B327" s="66"/>
      <c r="D327" s="3"/>
      <c r="E327" s="3"/>
      <c r="F327" s="198"/>
      <c r="G327" s="198"/>
      <c r="J327" s="3"/>
      <c r="K327" s="3"/>
    </row>
    <row r="328" spans="1:11" ht="15">
      <c r="A328" s="3"/>
      <c r="B328" s="66"/>
      <c r="D328" s="3"/>
      <c r="E328" s="3"/>
      <c r="F328" s="198"/>
      <c r="G328" s="198"/>
      <c r="J328" s="3"/>
      <c r="K328" s="3"/>
    </row>
    <row r="329" spans="1:11" ht="15">
      <c r="A329" s="3"/>
      <c r="B329" s="66"/>
      <c r="D329" s="3"/>
      <c r="E329" s="3"/>
      <c r="F329" s="198"/>
      <c r="G329" s="198"/>
      <c r="J329" s="3"/>
      <c r="K329" s="3"/>
    </row>
    <row r="330" spans="1:11" ht="15">
      <c r="A330" s="3"/>
      <c r="B330" s="66"/>
      <c r="D330" s="3"/>
      <c r="E330" s="3"/>
      <c r="F330" s="198"/>
      <c r="G330" s="198"/>
      <c r="J330" s="3"/>
      <c r="K330" s="3"/>
    </row>
    <row r="331" spans="1:11" ht="15">
      <c r="A331" s="3"/>
      <c r="B331" s="66"/>
      <c r="D331" s="3"/>
      <c r="E331" s="3"/>
      <c r="F331" s="198"/>
      <c r="G331" s="198"/>
      <c r="J331" s="3"/>
      <c r="K331" s="3"/>
    </row>
    <row r="332" spans="1:11" ht="15">
      <c r="A332" s="3"/>
      <c r="B332" s="66"/>
      <c r="D332" s="3"/>
      <c r="E332" s="3"/>
      <c r="F332" s="198"/>
      <c r="G332" s="198"/>
      <c r="J332" s="3"/>
      <c r="K332" s="3"/>
    </row>
    <row r="333" spans="1:11" ht="15">
      <c r="A333" s="3"/>
      <c r="B333" s="66"/>
      <c r="D333" s="3"/>
      <c r="E333" s="3"/>
      <c r="F333" s="198"/>
      <c r="G333" s="198"/>
      <c r="J333" s="3"/>
      <c r="K333" s="3"/>
    </row>
    <row r="334" spans="1:11" ht="15">
      <c r="A334" s="3"/>
      <c r="B334" s="66"/>
      <c r="D334" s="3"/>
      <c r="E334" s="3"/>
      <c r="F334" s="198"/>
      <c r="G334" s="198"/>
      <c r="J334" s="3"/>
      <c r="K334" s="3"/>
    </row>
    <row r="335" spans="1:11" ht="15">
      <c r="A335" s="3"/>
      <c r="B335" s="66"/>
      <c r="D335" s="3"/>
      <c r="E335" s="3"/>
      <c r="F335" s="198"/>
      <c r="G335" s="198"/>
      <c r="J335" s="3"/>
      <c r="K335" s="3"/>
    </row>
    <row r="336" spans="1:11" ht="15">
      <c r="A336" s="3"/>
      <c r="B336" s="66"/>
      <c r="D336" s="3"/>
      <c r="E336" s="3"/>
      <c r="F336" s="198"/>
      <c r="G336" s="198"/>
      <c r="J336" s="3"/>
      <c r="K336" s="3"/>
    </row>
    <row r="337" spans="1:11" ht="15">
      <c r="A337" s="3"/>
      <c r="B337" s="66"/>
      <c r="D337" s="3"/>
      <c r="E337" s="3"/>
      <c r="F337" s="198"/>
      <c r="G337" s="198"/>
      <c r="J337" s="3"/>
      <c r="K337" s="3"/>
    </row>
    <row r="338" spans="1:11" ht="15">
      <c r="A338" s="3"/>
      <c r="B338" s="66"/>
      <c r="D338" s="3"/>
      <c r="E338" s="3"/>
      <c r="F338" s="198"/>
      <c r="G338" s="198"/>
      <c r="J338" s="3"/>
      <c r="K338" s="3"/>
    </row>
    <row r="339" spans="1:11" ht="15">
      <c r="A339" s="3"/>
      <c r="B339" s="66"/>
      <c r="D339" s="3"/>
      <c r="E339" s="3"/>
      <c r="F339" s="198"/>
      <c r="G339" s="198"/>
      <c r="J339" s="3"/>
      <c r="K339" s="3"/>
    </row>
    <row r="340" spans="1:11" ht="15">
      <c r="A340" s="3"/>
      <c r="B340" s="66"/>
      <c r="D340" s="3"/>
      <c r="E340" s="3"/>
      <c r="F340" s="198"/>
      <c r="G340" s="198"/>
      <c r="J340" s="3"/>
      <c r="K340" s="3"/>
    </row>
    <row r="341" spans="1:11" ht="15">
      <c r="A341" s="3"/>
      <c r="B341" s="66"/>
      <c r="D341" s="3"/>
      <c r="E341" s="3"/>
      <c r="F341" s="198"/>
      <c r="G341" s="198"/>
      <c r="J341" s="3"/>
      <c r="K341" s="3"/>
    </row>
    <row r="342" spans="1:11" ht="15">
      <c r="A342" s="3"/>
      <c r="B342" s="66"/>
      <c r="D342" s="3"/>
      <c r="E342" s="3"/>
      <c r="F342" s="198"/>
      <c r="G342" s="198"/>
      <c r="J342" s="3"/>
      <c r="K342" s="3"/>
    </row>
    <row r="343" spans="1:11" ht="15">
      <c r="A343" s="3"/>
      <c r="B343" s="66"/>
      <c r="D343" s="3"/>
      <c r="E343" s="3"/>
      <c r="F343" s="198"/>
      <c r="G343" s="198"/>
      <c r="J343" s="3"/>
      <c r="K343" s="3"/>
    </row>
    <row r="344" spans="1:11" ht="15">
      <c r="A344" s="3"/>
      <c r="B344" s="66"/>
      <c r="D344" s="3"/>
      <c r="E344" s="3"/>
      <c r="F344" s="198"/>
      <c r="G344" s="198"/>
      <c r="J344" s="3"/>
      <c r="K344" s="3"/>
    </row>
    <row r="345" spans="1:11" ht="15">
      <c r="A345" s="3"/>
      <c r="B345" s="66"/>
      <c r="D345" s="3"/>
      <c r="E345" s="3"/>
      <c r="F345" s="198"/>
      <c r="G345" s="198"/>
      <c r="J345" s="3"/>
      <c r="K345" s="3"/>
    </row>
    <row r="346" spans="1:11" ht="15">
      <c r="A346" s="3"/>
      <c r="B346" s="66"/>
      <c r="D346" s="3"/>
      <c r="E346" s="3"/>
      <c r="F346" s="198"/>
      <c r="G346" s="198"/>
      <c r="J346" s="3"/>
      <c r="K346" s="3"/>
    </row>
    <row r="347" spans="1:11" ht="15">
      <c r="A347" s="3"/>
      <c r="B347" s="66"/>
      <c r="D347" s="3"/>
      <c r="E347" s="3"/>
      <c r="F347" s="198"/>
      <c r="G347" s="198"/>
      <c r="J347" s="3"/>
      <c r="K347" s="3"/>
    </row>
    <row r="348" spans="1:11" ht="15">
      <c r="A348" s="3"/>
      <c r="B348" s="66"/>
      <c r="D348" s="3"/>
      <c r="E348" s="3"/>
      <c r="F348" s="198"/>
      <c r="G348" s="198"/>
      <c r="J348" s="3"/>
      <c r="K348" s="3"/>
    </row>
    <row r="349" spans="1:11" ht="15">
      <c r="A349" s="3"/>
      <c r="B349" s="66"/>
      <c r="D349" s="3"/>
      <c r="E349" s="3"/>
      <c r="F349" s="198"/>
      <c r="G349" s="198"/>
      <c r="J349" s="3"/>
      <c r="K349" s="3"/>
    </row>
    <row r="350" spans="1:11" ht="15">
      <c r="A350" s="3"/>
      <c r="B350" s="66"/>
      <c r="D350" s="3"/>
      <c r="E350" s="3"/>
      <c r="F350" s="198"/>
      <c r="G350" s="198"/>
      <c r="J350" s="3"/>
      <c r="K350" s="3"/>
    </row>
    <row r="351" spans="1:11" ht="15">
      <c r="A351" s="3"/>
      <c r="B351" s="66"/>
      <c r="D351" s="3"/>
      <c r="E351" s="3"/>
      <c r="F351" s="198"/>
      <c r="G351" s="198"/>
      <c r="J351" s="3"/>
      <c r="K351" s="3"/>
    </row>
    <row r="352" spans="1:11" ht="15">
      <c r="A352" s="3"/>
      <c r="B352" s="66"/>
      <c r="D352" s="3"/>
      <c r="E352" s="3"/>
      <c r="F352" s="198"/>
      <c r="G352" s="198"/>
      <c r="J352" s="3"/>
      <c r="K352" s="3"/>
    </row>
    <row r="353" spans="1:11" ht="15">
      <c r="A353" s="3"/>
      <c r="B353" s="66"/>
      <c r="D353" s="3"/>
      <c r="E353" s="3"/>
      <c r="F353" s="198"/>
      <c r="G353" s="198"/>
      <c r="J353" s="3"/>
      <c r="K353" s="3"/>
    </row>
    <row r="354" spans="1:11" ht="15">
      <c r="A354" s="3"/>
      <c r="B354" s="66"/>
      <c r="D354" s="3"/>
      <c r="E354" s="3"/>
      <c r="F354" s="198"/>
      <c r="G354" s="198"/>
      <c r="J354" s="3"/>
      <c r="K354" s="3"/>
    </row>
    <row r="355" spans="1:11" ht="15">
      <c r="A355" s="3"/>
      <c r="B355" s="66"/>
      <c r="D355" s="3"/>
      <c r="E355" s="3"/>
      <c r="F355" s="198"/>
      <c r="G355" s="198"/>
      <c r="J355" s="3"/>
      <c r="K355" s="3"/>
    </row>
    <row r="356" spans="1:11" ht="15">
      <c r="A356" s="3"/>
      <c r="B356" s="66"/>
      <c r="D356" s="3"/>
      <c r="E356" s="3"/>
      <c r="F356" s="198"/>
      <c r="G356" s="198"/>
      <c r="J356" s="3"/>
      <c r="K356" s="3"/>
    </row>
    <row r="357" spans="1:11" ht="15">
      <c r="A357" s="3"/>
      <c r="B357" s="66"/>
      <c r="D357" s="3"/>
      <c r="E357" s="3"/>
      <c r="F357" s="198"/>
      <c r="G357" s="198"/>
      <c r="J357" s="3"/>
      <c r="K357" s="3"/>
    </row>
    <row r="358" spans="1:11" ht="15">
      <c r="A358" s="3"/>
      <c r="B358" s="66"/>
      <c r="D358" s="3"/>
      <c r="E358" s="3"/>
      <c r="F358" s="198"/>
      <c r="G358" s="198"/>
      <c r="J358" s="3"/>
      <c r="K358" s="3"/>
    </row>
    <row r="359" spans="1:11" ht="15">
      <c r="A359" s="3"/>
      <c r="B359" s="66"/>
      <c r="D359" s="3"/>
      <c r="E359" s="3"/>
      <c r="F359" s="198"/>
      <c r="G359" s="198"/>
      <c r="J359" s="3"/>
      <c r="K359" s="3"/>
    </row>
    <row r="360" spans="1:11" ht="15">
      <c r="A360" s="3"/>
      <c r="B360" s="66"/>
      <c r="D360" s="3"/>
      <c r="E360" s="3"/>
      <c r="F360" s="198"/>
      <c r="G360" s="198"/>
      <c r="J360" s="3"/>
      <c r="K360" s="3"/>
    </row>
    <row r="361" spans="1:11" ht="15">
      <c r="A361" s="3"/>
      <c r="B361" s="66"/>
      <c r="D361" s="3"/>
      <c r="E361" s="3"/>
      <c r="F361" s="198"/>
      <c r="G361" s="198"/>
      <c r="J361" s="3"/>
      <c r="K361" s="3"/>
    </row>
    <row r="362" spans="1:11" ht="15">
      <c r="A362" s="3"/>
      <c r="B362" s="66"/>
      <c r="D362" s="3"/>
      <c r="E362" s="3"/>
      <c r="F362" s="198"/>
      <c r="G362" s="198"/>
      <c r="J362" s="3"/>
      <c r="K362" s="3"/>
    </row>
    <row r="363" spans="1:11" ht="15">
      <c r="A363" s="3"/>
      <c r="B363" s="66"/>
      <c r="D363" s="3"/>
      <c r="E363" s="3"/>
      <c r="F363" s="198"/>
      <c r="G363" s="198"/>
      <c r="J363" s="3"/>
      <c r="K363" s="3"/>
    </row>
    <row r="364" spans="1:11" ht="15">
      <c r="A364" s="3"/>
      <c r="B364" s="66"/>
      <c r="D364" s="3"/>
      <c r="E364" s="3"/>
      <c r="F364" s="198"/>
      <c r="G364" s="198"/>
      <c r="J364" s="3"/>
      <c r="K364" s="3"/>
    </row>
    <row r="365" spans="1:11" ht="15">
      <c r="A365" s="3"/>
      <c r="B365" s="66"/>
      <c r="D365" s="3"/>
      <c r="E365" s="3"/>
      <c r="F365" s="198"/>
      <c r="G365" s="198"/>
      <c r="J365" s="3"/>
      <c r="K365" s="3"/>
    </row>
    <row r="366" spans="1:11" ht="15">
      <c r="A366" s="3"/>
      <c r="B366" s="66"/>
      <c r="D366" s="3"/>
      <c r="E366" s="3"/>
      <c r="F366" s="198"/>
      <c r="G366" s="198"/>
      <c r="J366" s="3"/>
      <c r="K366" s="3"/>
    </row>
    <row r="367" spans="1:11" ht="15">
      <c r="A367" s="3"/>
      <c r="B367" s="66"/>
      <c r="D367" s="3"/>
      <c r="E367" s="3"/>
      <c r="F367" s="198"/>
      <c r="G367" s="198"/>
      <c r="J367" s="3"/>
      <c r="K367" s="3"/>
    </row>
    <row r="368" spans="1:11" ht="15">
      <c r="A368" s="3"/>
      <c r="B368" s="66"/>
      <c r="D368" s="3"/>
      <c r="E368" s="3"/>
      <c r="F368" s="198"/>
      <c r="G368" s="198"/>
      <c r="J368" s="3"/>
      <c r="K368" s="3"/>
    </row>
    <row r="369" spans="1:11" ht="15">
      <c r="A369" s="3"/>
      <c r="B369" s="66"/>
      <c r="D369" s="3"/>
      <c r="E369" s="3"/>
      <c r="F369" s="198"/>
      <c r="G369" s="198"/>
      <c r="J369" s="3"/>
      <c r="K369" s="3"/>
    </row>
    <row r="370" spans="1:11" ht="15">
      <c r="A370" s="3"/>
      <c r="B370" s="66"/>
      <c r="D370" s="3"/>
      <c r="E370" s="3"/>
      <c r="F370" s="198"/>
      <c r="G370" s="198"/>
      <c r="J370" s="3"/>
      <c r="K370" s="3"/>
    </row>
    <row r="371" spans="1:11" ht="15">
      <c r="A371" s="3"/>
      <c r="B371" s="66"/>
      <c r="D371" s="3"/>
      <c r="E371" s="3"/>
      <c r="F371" s="198"/>
      <c r="G371" s="198"/>
      <c r="J371" s="3"/>
      <c r="K371" s="3"/>
    </row>
    <row r="372" spans="1:11" ht="15">
      <c r="A372" s="3"/>
      <c r="B372" s="66"/>
      <c r="D372" s="3"/>
      <c r="E372" s="3"/>
      <c r="F372" s="198"/>
      <c r="G372" s="198"/>
      <c r="J372" s="3"/>
      <c r="K372" s="3"/>
    </row>
    <row r="373" spans="1:11" ht="15">
      <c r="A373" s="3"/>
      <c r="B373" s="66"/>
      <c r="D373" s="3"/>
      <c r="E373" s="3"/>
      <c r="F373" s="198"/>
      <c r="G373" s="198"/>
      <c r="J373" s="3"/>
      <c r="K373" s="3"/>
    </row>
    <row r="374" spans="1:11" ht="15">
      <c r="A374" s="3"/>
      <c r="B374" s="66"/>
      <c r="D374" s="3"/>
      <c r="E374" s="3"/>
      <c r="F374" s="198"/>
      <c r="G374" s="198"/>
      <c r="J374" s="3"/>
      <c r="K374" s="3"/>
    </row>
    <row r="375" spans="1:11" ht="15">
      <c r="A375" s="3"/>
      <c r="B375" s="66"/>
      <c r="D375" s="3"/>
      <c r="E375" s="3"/>
      <c r="F375" s="198"/>
      <c r="G375" s="198"/>
      <c r="J375" s="3"/>
      <c r="K375" s="3"/>
    </row>
    <row r="376" spans="1:11" ht="15">
      <c r="A376" s="3"/>
      <c r="B376" s="66"/>
      <c r="D376" s="3"/>
      <c r="E376" s="3"/>
      <c r="F376" s="198"/>
      <c r="G376" s="198"/>
      <c r="J376" s="3"/>
      <c r="K376" s="3"/>
    </row>
    <row r="377" spans="1:11" ht="15">
      <c r="A377" s="3"/>
      <c r="B377" s="66"/>
      <c r="D377" s="3"/>
      <c r="E377" s="3"/>
      <c r="F377" s="198"/>
      <c r="G377" s="198"/>
      <c r="J377" s="3"/>
      <c r="K377" s="3"/>
    </row>
    <row r="378" spans="1:11" ht="15">
      <c r="A378" s="3"/>
      <c r="B378" s="66"/>
      <c r="D378" s="3"/>
      <c r="E378" s="3"/>
      <c r="F378" s="198"/>
      <c r="G378" s="198"/>
      <c r="J378" s="3"/>
      <c r="K378" s="3"/>
    </row>
    <row r="379" spans="1:11" ht="15">
      <c r="A379" s="3"/>
      <c r="B379" s="66"/>
      <c r="D379" s="3"/>
      <c r="E379" s="3"/>
      <c r="F379" s="198"/>
      <c r="G379" s="198"/>
      <c r="J379" s="3"/>
      <c r="K379" s="3"/>
    </row>
    <row r="380" spans="1:11" ht="15">
      <c r="A380" s="3"/>
      <c r="B380" s="66"/>
      <c r="D380" s="3"/>
      <c r="E380" s="3"/>
      <c r="F380" s="198"/>
      <c r="G380" s="198"/>
      <c r="J380" s="3"/>
      <c r="K380" s="3"/>
    </row>
    <row r="381" spans="1:11" ht="15">
      <c r="A381" s="3"/>
      <c r="B381" s="66"/>
      <c r="D381" s="3"/>
      <c r="E381" s="3"/>
      <c r="F381" s="198"/>
      <c r="G381" s="198"/>
      <c r="J381" s="3"/>
      <c r="K381" s="3"/>
    </row>
    <row r="382" spans="1:11" ht="15">
      <c r="A382" s="3"/>
      <c r="B382" s="66"/>
      <c r="D382" s="3"/>
      <c r="E382" s="3"/>
      <c r="F382" s="198"/>
      <c r="G382" s="198"/>
      <c r="J382" s="3"/>
      <c r="K382" s="3"/>
    </row>
    <row r="383" spans="1:11" ht="15">
      <c r="A383" s="3"/>
      <c r="B383" s="66"/>
      <c r="D383" s="3"/>
      <c r="E383" s="3"/>
      <c r="F383" s="198"/>
      <c r="G383" s="198"/>
      <c r="J383" s="3"/>
      <c r="K383" s="3"/>
    </row>
    <row r="384" spans="1:11" ht="15">
      <c r="A384" s="3"/>
      <c r="B384" s="66"/>
      <c r="D384" s="3"/>
      <c r="E384" s="3"/>
      <c r="F384" s="198"/>
      <c r="G384" s="198"/>
      <c r="J384" s="3"/>
      <c r="K384" s="3"/>
    </row>
    <row r="385" spans="1:11" ht="15">
      <c r="A385" s="3"/>
      <c r="B385" s="66"/>
      <c r="D385" s="3"/>
      <c r="E385" s="3"/>
      <c r="F385" s="198"/>
      <c r="G385" s="198"/>
      <c r="J385" s="3"/>
      <c r="K385" s="3"/>
    </row>
    <row r="386" spans="1:11" ht="15">
      <c r="A386" s="3"/>
      <c r="B386" s="66"/>
      <c r="D386" s="3"/>
      <c r="E386" s="3"/>
      <c r="F386" s="198"/>
      <c r="G386" s="198"/>
      <c r="J386" s="3"/>
      <c r="K386" s="3"/>
    </row>
    <row r="387" spans="1:11" ht="15">
      <c r="A387" s="3"/>
      <c r="B387" s="66"/>
      <c r="D387" s="3"/>
      <c r="E387" s="3"/>
      <c r="F387" s="198"/>
      <c r="G387" s="198"/>
      <c r="J387" s="3"/>
      <c r="K387" s="3"/>
    </row>
    <row r="388" spans="1:11" ht="15">
      <c r="A388" s="3"/>
      <c r="B388" s="66"/>
      <c r="D388" s="3"/>
      <c r="E388" s="3"/>
      <c r="F388" s="198"/>
      <c r="G388" s="198"/>
      <c r="J388" s="3"/>
      <c r="K388" s="3"/>
    </row>
    <row r="389" spans="1:11" ht="15">
      <c r="A389" s="3"/>
      <c r="B389" s="66"/>
      <c r="D389" s="3"/>
      <c r="E389" s="3"/>
      <c r="F389" s="198"/>
      <c r="G389" s="198"/>
      <c r="J389" s="3"/>
      <c r="K389" s="3"/>
    </row>
    <row r="390" spans="1:11" ht="15">
      <c r="A390" s="3"/>
      <c r="B390" s="66"/>
      <c r="D390" s="3"/>
      <c r="E390" s="3"/>
      <c r="F390" s="198"/>
      <c r="G390" s="198"/>
      <c r="J390" s="3"/>
      <c r="K390" s="3"/>
    </row>
    <row r="391" spans="1:11" ht="15">
      <c r="A391" s="3"/>
      <c r="B391" s="66"/>
      <c r="D391" s="3"/>
      <c r="E391" s="3"/>
      <c r="F391" s="198"/>
      <c r="G391" s="198"/>
      <c r="J391" s="3"/>
      <c r="K391" s="3"/>
    </row>
    <row r="392" spans="1:11" ht="15">
      <c r="A392" s="3"/>
      <c r="B392" s="66"/>
      <c r="D392" s="3"/>
      <c r="E392" s="3"/>
      <c r="F392" s="198"/>
      <c r="G392" s="198"/>
      <c r="J392" s="3"/>
      <c r="K392" s="3"/>
    </row>
    <row r="393" spans="1:11" ht="15">
      <c r="A393" s="3"/>
      <c r="B393" s="66"/>
      <c r="D393" s="3"/>
      <c r="E393" s="3"/>
      <c r="F393" s="198"/>
      <c r="G393" s="198"/>
      <c r="J393" s="3"/>
      <c r="K393" s="3"/>
    </row>
    <row r="394" spans="1:11" ht="15">
      <c r="A394" s="3"/>
      <c r="B394" s="66"/>
      <c r="D394" s="3"/>
      <c r="E394" s="3"/>
      <c r="F394" s="198"/>
      <c r="G394" s="198"/>
      <c r="J394" s="3"/>
      <c r="K394" s="3"/>
    </row>
    <row r="395" spans="1:11" ht="15">
      <c r="A395" s="3"/>
      <c r="B395" s="66"/>
      <c r="D395" s="3"/>
      <c r="E395" s="3"/>
      <c r="F395" s="198"/>
      <c r="G395" s="198"/>
      <c r="J395" s="3"/>
      <c r="K395" s="3"/>
    </row>
    <row r="396" spans="1:11" ht="15">
      <c r="A396" s="3"/>
      <c r="B396" s="66"/>
      <c r="D396" s="3"/>
      <c r="E396" s="3"/>
      <c r="F396" s="198"/>
      <c r="G396" s="198"/>
      <c r="J396" s="3"/>
      <c r="K396" s="3"/>
    </row>
    <row r="397" spans="1:11" ht="15">
      <c r="A397" s="3"/>
      <c r="B397" s="66"/>
      <c r="D397" s="3"/>
      <c r="E397" s="3"/>
      <c r="F397" s="198"/>
      <c r="G397" s="198"/>
      <c r="J397" s="3"/>
      <c r="K397" s="3"/>
    </row>
    <row r="398" spans="1:11" ht="15">
      <c r="A398" s="3"/>
      <c r="B398" s="66"/>
      <c r="D398" s="3"/>
      <c r="E398" s="3"/>
      <c r="F398" s="198"/>
      <c r="G398" s="198"/>
      <c r="J398" s="3"/>
      <c r="K398" s="3"/>
    </row>
    <row r="399" spans="1:11" ht="15">
      <c r="A399" s="3"/>
      <c r="B399" s="66"/>
      <c r="D399" s="3"/>
      <c r="E399" s="3"/>
      <c r="F399" s="198"/>
      <c r="G399" s="198"/>
      <c r="J399" s="3"/>
      <c r="K399" s="3"/>
    </row>
    <row r="400" spans="1:11" ht="15">
      <c r="A400" s="3"/>
      <c r="B400" s="66"/>
      <c r="D400" s="3"/>
      <c r="E400" s="3"/>
      <c r="F400" s="198"/>
      <c r="G400" s="198"/>
      <c r="J400" s="3"/>
      <c r="K400" s="3"/>
    </row>
    <row r="401" spans="1:11" ht="15">
      <c r="A401" s="3"/>
      <c r="B401" s="66"/>
      <c r="D401" s="3"/>
      <c r="E401" s="3"/>
      <c r="F401" s="198"/>
      <c r="G401" s="198"/>
      <c r="J401" s="3"/>
      <c r="K401" s="3"/>
    </row>
    <row r="402" spans="1:11" ht="15">
      <c r="A402" s="3"/>
      <c r="B402" s="66"/>
      <c r="D402" s="3"/>
      <c r="E402" s="3"/>
      <c r="F402" s="198"/>
      <c r="G402" s="198"/>
      <c r="J402" s="3"/>
      <c r="K402" s="3"/>
    </row>
    <row r="403" spans="1:11" ht="15">
      <c r="A403" s="3"/>
      <c r="B403" s="66"/>
      <c r="D403" s="3"/>
      <c r="E403" s="3"/>
      <c r="F403" s="198"/>
      <c r="G403" s="198"/>
      <c r="J403" s="3"/>
      <c r="K403" s="3"/>
    </row>
    <row r="404" spans="1:11" ht="15">
      <c r="A404" s="3"/>
      <c r="B404" s="66"/>
      <c r="D404" s="3"/>
      <c r="E404" s="3"/>
      <c r="F404" s="198"/>
      <c r="G404" s="198"/>
      <c r="J404" s="3"/>
      <c r="K404" s="3"/>
    </row>
    <row r="405" spans="1:11" ht="15">
      <c r="A405" s="3"/>
      <c r="B405" s="66"/>
      <c r="D405" s="3"/>
      <c r="E405" s="3"/>
      <c r="F405" s="198"/>
      <c r="G405" s="198"/>
      <c r="J405" s="3"/>
      <c r="K405" s="3"/>
    </row>
    <row r="406" spans="1:11" ht="15">
      <c r="A406" s="3"/>
      <c r="B406" s="66"/>
      <c r="D406" s="3"/>
      <c r="E406" s="3"/>
      <c r="F406" s="198"/>
      <c r="G406" s="198"/>
      <c r="J406" s="3"/>
      <c r="K406" s="3"/>
    </row>
    <row r="407" spans="1:11" ht="15">
      <c r="A407" s="3"/>
      <c r="B407" s="66"/>
      <c r="D407" s="3"/>
      <c r="E407" s="3"/>
      <c r="F407" s="198"/>
      <c r="G407" s="198"/>
      <c r="J407" s="3"/>
      <c r="K407" s="3"/>
    </row>
    <row r="408" spans="1:11" ht="15">
      <c r="A408" s="3"/>
      <c r="B408" s="66"/>
      <c r="D408" s="3"/>
      <c r="E408" s="3"/>
      <c r="F408" s="198"/>
      <c r="G408" s="198"/>
      <c r="J408" s="3"/>
      <c r="K408" s="3"/>
    </row>
    <row r="409" spans="1:11" ht="15">
      <c r="A409" s="3"/>
      <c r="B409" s="66"/>
      <c r="D409" s="3"/>
      <c r="E409" s="3"/>
      <c r="F409" s="198"/>
      <c r="G409" s="198"/>
      <c r="J409" s="3"/>
      <c r="K409" s="3"/>
    </row>
    <row r="410" spans="1:11" ht="15">
      <c r="A410" s="3"/>
      <c r="B410" s="66"/>
      <c r="D410" s="3"/>
      <c r="E410" s="3"/>
      <c r="F410" s="198"/>
      <c r="G410" s="198"/>
      <c r="J410" s="3"/>
      <c r="K410" s="3"/>
    </row>
    <row r="411" spans="1:11" ht="15">
      <c r="A411" s="3"/>
      <c r="B411" s="66"/>
      <c r="D411" s="3"/>
      <c r="E411" s="3"/>
      <c r="F411" s="198"/>
      <c r="G411" s="198"/>
      <c r="J411" s="3"/>
      <c r="K411" s="3"/>
    </row>
    <row r="412" spans="1:11" ht="15">
      <c r="A412" s="3"/>
      <c r="B412" s="66"/>
      <c r="D412" s="3"/>
      <c r="E412" s="3"/>
      <c r="F412" s="198"/>
      <c r="G412" s="198"/>
      <c r="J412" s="3"/>
      <c r="K412" s="3"/>
    </row>
    <row r="413" spans="1:11" ht="15">
      <c r="A413" s="3"/>
      <c r="B413" s="66"/>
      <c r="D413" s="3"/>
      <c r="E413" s="3"/>
      <c r="F413" s="198"/>
      <c r="G413" s="198"/>
      <c r="J413" s="3"/>
      <c r="K413" s="3"/>
    </row>
    <row r="414" spans="1:11" ht="15">
      <c r="A414" s="3"/>
      <c r="B414" s="66"/>
      <c r="D414" s="3"/>
      <c r="E414" s="3"/>
      <c r="F414" s="198"/>
      <c r="G414" s="198"/>
      <c r="J414" s="3"/>
      <c r="K414" s="3"/>
    </row>
    <row r="415" spans="1:11" ht="15">
      <c r="A415" s="3"/>
      <c r="B415" s="66"/>
      <c r="D415" s="3"/>
      <c r="E415" s="3"/>
      <c r="F415" s="198"/>
      <c r="G415" s="198"/>
      <c r="J415" s="3"/>
      <c r="K415" s="3"/>
    </row>
    <row r="416" spans="1:11" ht="15">
      <c r="A416" s="3"/>
      <c r="B416" s="66"/>
      <c r="D416" s="3"/>
      <c r="E416" s="3"/>
      <c r="F416" s="198"/>
      <c r="G416" s="198"/>
      <c r="J416" s="3"/>
      <c r="K416" s="3"/>
    </row>
    <row r="417" spans="1:11" ht="15">
      <c r="A417" s="3"/>
      <c r="B417" s="66"/>
      <c r="D417" s="3"/>
      <c r="E417" s="3"/>
      <c r="F417" s="198"/>
      <c r="G417" s="198"/>
      <c r="J417" s="3"/>
      <c r="K417" s="3"/>
    </row>
    <row r="418" spans="1:11" ht="15">
      <c r="A418" s="3"/>
      <c r="B418" s="66"/>
      <c r="D418" s="3"/>
      <c r="E418" s="3"/>
      <c r="F418" s="198"/>
      <c r="G418" s="198"/>
      <c r="J418" s="3"/>
      <c r="K418" s="3"/>
    </row>
    <row r="419" spans="1:11" ht="15">
      <c r="A419" s="3"/>
      <c r="B419" s="66"/>
      <c r="D419" s="3"/>
      <c r="E419" s="3"/>
      <c r="F419" s="198"/>
      <c r="G419" s="198"/>
      <c r="J419" s="3"/>
      <c r="K419" s="3"/>
    </row>
    <row r="420" spans="1:11" ht="15">
      <c r="A420" s="3"/>
      <c r="B420" s="66"/>
      <c r="D420" s="3"/>
      <c r="E420" s="3"/>
      <c r="F420" s="198"/>
      <c r="G420" s="198"/>
      <c r="J420" s="3"/>
      <c r="K420" s="3"/>
    </row>
    <row r="421" spans="1:11" ht="15">
      <c r="A421" s="3"/>
      <c r="B421" s="66"/>
      <c r="D421" s="3"/>
      <c r="E421" s="3"/>
      <c r="F421" s="198"/>
      <c r="G421" s="198"/>
      <c r="J421" s="3"/>
      <c r="K421" s="3"/>
    </row>
    <row r="422" spans="1:11" ht="15">
      <c r="A422" s="3"/>
      <c r="B422" s="66"/>
      <c r="D422" s="3"/>
      <c r="E422" s="3"/>
      <c r="F422" s="198"/>
      <c r="G422" s="198"/>
      <c r="J422" s="3"/>
      <c r="K422" s="3"/>
    </row>
    <row r="423" spans="1:11" ht="15">
      <c r="A423" s="3"/>
      <c r="B423" s="66"/>
      <c r="D423" s="3"/>
      <c r="E423" s="3"/>
      <c r="F423" s="198"/>
      <c r="G423" s="198"/>
      <c r="J423" s="3"/>
      <c r="K423" s="3"/>
    </row>
    <row r="424" spans="1:11" ht="15">
      <c r="A424" s="3"/>
      <c r="B424" s="66"/>
      <c r="D424" s="3"/>
      <c r="E424" s="3"/>
      <c r="F424" s="198"/>
      <c r="G424" s="198"/>
      <c r="J424" s="3"/>
      <c r="K424" s="3"/>
    </row>
    <row r="425" spans="1:11" ht="15">
      <c r="A425" s="3"/>
      <c r="B425" s="66"/>
      <c r="D425" s="3"/>
      <c r="E425" s="3"/>
      <c r="F425" s="198"/>
      <c r="G425" s="198"/>
      <c r="J425" s="3"/>
      <c r="K425" s="3"/>
    </row>
    <row r="426" spans="1:11" ht="15">
      <c r="A426" s="3"/>
      <c r="B426" s="66"/>
      <c r="D426" s="3"/>
      <c r="E426" s="3"/>
      <c r="F426" s="198"/>
      <c r="G426" s="198"/>
      <c r="J426" s="3"/>
      <c r="K426" s="3"/>
    </row>
    <row r="427" spans="1:11" ht="15">
      <c r="A427" s="3"/>
      <c r="B427" s="66"/>
      <c r="D427" s="3"/>
      <c r="E427" s="3"/>
      <c r="F427" s="198"/>
      <c r="G427" s="198"/>
      <c r="J427" s="3"/>
      <c r="K427" s="3"/>
    </row>
    <row r="428" spans="1:11" ht="15">
      <c r="A428" s="3"/>
      <c r="B428" s="66"/>
      <c r="D428" s="3"/>
      <c r="E428" s="3"/>
      <c r="F428" s="198"/>
      <c r="G428" s="198"/>
      <c r="J428" s="3"/>
      <c r="K428" s="3"/>
    </row>
    <row r="429" spans="1:11" ht="15">
      <c r="A429" s="3"/>
      <c r="B429" s="66"/>
      <c r="D429" s="3"/>
      <c r="E429" s="3"/>
      <c r="F429" s="198"/>
      <c r="G429" s="198"/>
      <c r="J429" s="3"/>
      <c r="K429" s="3"/>
    </row>
    <row r="430" spans="1:11" ht="15">
      <c r="A430" s="3"/>
      <c r="B430" s="66"/>
      <c r="D430" s="3"/>
      <c r="E430" s="3"/>
      <c r="F430" s="198"/>
      <c r="G430" s="198"/>
      <c r="J430" s="3"/>
      <c r="K430" s="3"/>
    </row>
    <row r="431" spans="1:11" ht="15">
      <c r="A431" s="3"/>
      <c r="B431" s="66"/>
      <c r="D431" s="3"/>
      <c r="E431" s="3"/>
      <c r="F431" s="198"/>
      <c r="G431" s="198"/>
      <c r="J431" s="3"/>
      <c r="K431" s="3"/>
    </row>
    <row r="432" spans="1:11" ht="15">
      <c r="A432" s="3"/>
      <c r="B432" s="66"/>
      <c r="D432" s="3"/>
      <c r="E432" s="3"/>
      <c r="F432" s="198"/>
      <c r="G432" s="198"/>
      <c r="J432" s="3"/>
      <c r="K432" s="3"/>
    </row>
    <row r="433" spans="1:11" ht="15">
      <c r="A433" s="3"/>
      <c r="B433" s="66"/>
      <c r="D433" s="3"/>
      <c r="E433" s="3"/>
      <c r="F433" s="198"/>
      <c r="G433" s="198"/>
      <c r="J433" s="3"/>
      <c r="K433" s="3"/>
    </row>
    <row r="434" spans="1:11" ht="15">
      <c r="A434" s="3"/>
      <c r="B434" s="66"/>
      <c r="D434" s="3"/>
      <c r="E434" s="3"/>
      <c r="F434" s="198"/>
      <c r="G434" s="198"/>
      <c r="J434" s="3"/>
      <c r="K434" s="3"/>
    </row>
    <row r="435" spans="1:11" ht="15">
      <c r="A435" s="3"/>
      <c r="B435" s="66"/>
      <c r="D435" s="3"/>
      <c r="E435" s="3"/>
      <c r="F435" s="198"/>
      <c r="G435" s="198"/>
      <c r="J435" s="3"/>
      <c r="K435" s="3"/>
    </row>
    <row r="436" spans="1:11" ht="15">
      <c r="A436" s="3"/>
      <c r="B436" s="66"/>
      <c r="D436" s="3"/>
      <c r="E436" s="3"/>
      <c r="F436" s="198"/>
      <c r="G436" s="198"/>
      <c r="J436" s="3"/>
      <c r="K436" s="3"/>
    </row>
    <row r="437" spans="1:11" ht="15">
      <c r="A437" s="3"/>
      <c r="B437" s="66"/>
      <c r="D437" s="3"/>
      <c r="E437" s="3"/>
      <c r="F437" s="198"/>
      <c r="G437" s="198"/>
      <c r="J437" s="3"/>
      <c r="K437" s="3"/>
    </row>
    <row r="438" spans="1:11" ht="15">
      <c r="A438" s="3"/>
      <c r="B438" s="66"/>
      <c r="D438" s="3"/>
      <c r="E438" s="3"/>
      <c r="F438" s="198"/>
      <c r="G438" s="198"/>
      <c r="J438" s="3"/>
      <c r="K438" s="3"/>
    </row>
    <row r="439" spans="1:11" ht="15">
      <c r="A439" s="3"/>
      <c r="B439" s="66"/>
      <c r="D439" s="3"/>
      <c r="E439" s="3"/>
      <c r="F439" s="198"/>
      <c r="G439" s="198"/>
      <c r="J439" s="3"/>
      <c r="K439" s="3"/>
    </row>
    <row r="440" spans="1:11" ht="15">
      <c r="A440" s="3"/>
      <c r="B440" s="66"/>
      <c r="D440" s="3"/>
      <c r="E440" s="3"/>
      <c r="F440" s="198"/>
      <c r="G440" s="198"/>
      <c r="J440" s="3"/>
      <c r="K440" s="3"/>
    </row>
    <row r="441" spans="1:11" ht="15">
      <c r="A441" s="3"/>
      <c r="B441" s="66"/>
      <c r="D441" s="3"/>
      <c r="E441" s="3"/>
      <c r="F441" s="198"/>
      <c r="G441" s="198"/>
      <c r="J441" s="3"/>
      <c r="K441" s="3"/>
    </row>
    <row r="442" spans="1:11" ht="15">
      <c r="A442" s="3"/>
      <c r="B442" s="66"/>
      <c r="D442" s="3"/>
      <c r="E442" s="3"/>
      <c r="F442" s="198"/>
      <c r="G442" s="198"/>
      <c r="J442" s="3"/>
      <c r="K442" s="3"/>
    </row>
    <row r="443" spans="1:11" ht="15">
      <c r="A443" s="3"/>
      <c r="B443" s="66"/>
      <c r="D443" s="3"/>
      <c r="E443" s="3"/>
      <c r="F443" s="198"/>
      <c r="G443" s="198"/>
      <c r="J443" s="3"/>
      <c r="K443" s="3"/>
    </row>
    <row r="444" spans="1:11" ht="15">
      <c r="A444" s="3"/>
      <c r="B444" s="66"/>
      <c r="D444" s="3"/>
      <c r="E444" s="3"/>
      <c r="F444" s="198"/>
      <c r="G444" s="198"/>
      <c r="J444" s="3"/>
      <c r="K444" s="3"/>
    </row>
    <row r="445" spans="1:11" ht="15">
      <c r="A445" s="3"/>
      <c r="B445" s="66"/>
      <c r="D445" s="3"/>
      <c r="E445" s="3"/>
      <c r="F445" s="198"/>
      <c r="G445" s="198"/>
      <c r="J445" s="3"/>
      <c r="K445" s="3"/>
    </row>
    <row r="446" spans="1:11" ht="15">
      <c r="A446" s="3"/>
      <c r="B446" s="66"/>
      <c r="D446" s="3"/>
      <c r="E446" s="3"/>
      <c r="F446" s="198"/>
      <c r="G446" s="198"/>
      <c r="J446" s="3"/>
      <c r="K446" s="3"/>
    </row>
    <row r="447" spans="1:11" ht="15">
      <c r="A447" s="3"/>
      <c r="B447" s="66"/>
      <c r="D447" s="3"/>
      <c r="E447" s="3"/>
      <c r="F447" s="198"/>
      <c r="G447" s="198"/>
      <c r="J447" s="3"/>
      <c r="K447" s="3"/>
    </row>
    <row r="448" spans="1:11" ht="15">
      <c r="A448" s="3"/>
      <c r="B448" s="66"/>
      <c r="D448" s="3"/>
      <c r="E448" s="3"/>
      <c r="F448" s="198"/>
      <c r="G448" s="198"/>
      <c r="J448" s="3"/>
      <c r="K448" s="3"/>
    </row>
    <row r="449" spans="1:11" ht="15">
      <c r="A449" s="3"/>
      <c r="B449" s="66"/>
      <c r="D449" s="3"/>
      <c r="E449" s="3"/>
      <c r="F449" s="198"/>
      <c r="G449" s="198"/>
      <c r="J449" s="3"/>
      <c r="K449" s="3"/>
    </row>
    <row r="450" spans="1:11" ht="15">
      <c r="A450" s="3"/>
      <c r="B450" s="66"/>
      <c r="D450" s="3"/>
      <c r="E450" s="3"/>
      <c r="F450" s="198"/>
      <c r="G450" s="198"/>
      <c r="J450" s="3"/>
      <c r="K450" s="3"/>
    </row>
    <row r="451" spans="1:11" ht="15">
      <c r="A451" s="3"/>
      <c r="B451" s="66"/>
      <c r="D451" s="3"/>
      <c r="E451" s="3"/>
      <c r="F451" s="198"/>
      <c r="G451" s="198"/>
      <c r="J451" s="3"/>
      <c r="K451" s="3"/>
    </row>
    <row r="452" spans="1:11" ht="15">
      <c r="A452" s="3"/>
      <c r="B452" s="66"/>
      <c r="D452" s="3"/>
      <c r="E452" s="3"/>
      <c r="F452" s="198"/>
      <c r="G452" s="198"/>
      <c r="J452" s="3"/>
      <c r="K452" s="3"/>
    </row>
    <row r="453" spans="1:11" ht="15">
      <c r="A453" s="3"/>
      <c r="B453" s="66"/>
      <c r="D453" s="3"/>
      <c r="E453" s="3"/>
      <c r="F453" s="198"/>
      <c r="G453" s="198"/>
      <c r="J453" s="3"/>
      <c r="K453" s="3"/>
    </row>
    <row r="454" spans="1:11" ht="15">
      <c r="A454" s="3"/>
      <c r="B454" s="66"/>
      <c r="D454" s="3"/>
      <c r="E454" s="3"/>
      <c r="F454" s="198"/>
      <c r="G454" s="198"/>
      <c r="J454" s="3"/>
      <c r="K454" s="3"/>
    </row>
    <row r="455" spans="1:11" ht="15">
      <c r="A455" s="3"/>
      <c r="B455" s="66"/>
      <c r="D455" s="3"/>
      <c r="E455" s="3"/>
      <c r="F455" s="198"/>
      <c r="G455" s="198"/>
      <c r="J455" s="3"/>
      <c r="K455" s="3"/>
    </row>
    <row r="456" spans="1:11" ht="15">
      <c r="A456" s="3"/>
      <c r="B456" s="66"/>
      <c r="D456" s="3"/>
      <c r="E456" s="3"/>
      <c r="F456" s="198"/>
      <c r="G456" s="198"/>
      <c r="J456" s="3"/>
      <c r="K456" s="3"/>
    </row>
    <row r="457" spans="1:11" ht="15">
      <c r="A457" s="3"/>
      <c r="B457" s="66"/>
      <c r="D457" s="3"/>
      <c r="E457" s="3"/>
      <c r="F457" s="198"/>
      <c r="G457" s="198"/>
      <c r="J457" s="3"/>
      <c r="K457" s="3"/>
    </row>
    <row r="458" spans="1:11" ht="15">
      <c r="A458" s="3"/>
      <c r="B458" s="66"/>
      <c r="D458" s="3"/>
      <c r="E458" s="3"/>
      <c r="F458" s="198"/>
      <c r="G458" s="198"/>
      <c r="J458" s="3"/>
      <c r="K458" s="3"/>
    </row>
    <row r="459" spans="1:11" ht="15">
      <c r="A459" s="3"/>
      <c r="B459" s="66"/>
      <c r="D459" s="3"/>
      <c r="E459" s="3"/>
      <c r="F459" s="198"/>
      <c r="G459" s="198"/>
      <c r="J459" s="3"/>
      <c r="K459" s="3"/>
    </row>
    <row r="460" spans="1:11" ht="15">
      <c r="A460" s="3"/>
      <c r="B460" s="66"/>
      <c r="D460" s="3"/>
      <c r="E460" s="3"/>
      <c r="F460" s="198"/>
      <c r="G460" s="198"/>
      <c r="J460" s="3"/>
      <c r="K460" s="3"/>
    </row>
    <row r="461" spans="1:11" ht="15">
      <c r="A461" s="3"/>
      <c r="B461" s="66"/>
      <c r="D461" s="3"/>
      <c r="E461" s="3"/>
      <c r="F461" s="198"/>
      <c r="G461" s="198"/>
      <c r="J461" s="3"/>
      <c r="K461" s="3"/>
    </row>
    <row r="462" spans="1:11" ht="15">
      <c r="A462" s="3"/>
      <c r="B462" s="66"/>
      <c r="D462" s="3"/>
      <c r="E462" s="3"/>
      <c r="F462" s="198"/>
      <c r="G462" s="198"/>
      <c r="J462" s="3"/>
      <c r="K462" s="3"/>
    </row>
    <row r="463" spans="1:11" ht="15">
      <c r="A463" s="3"/>
      <c r="B463" s="66"/>
      <c r="D463" s="3"/>
      <c r="E463" s="3"/>
      <c r="F463" s="198"/>
      <c r="G463" s="198"/>
      <c r="J463" s="3"/>
      <c r="K463" s="3"/>
    </row>
    <row r="464" spans="1:11" ht="15">
      <c r="A464" s="3"/>
      <c r="B464" s="66"/>
      <c r="D464" s="3"/>
      <c r="E464" s="3"/>
      <c r="F464" s="198"/>
      <c r="G464" s="198"/>
      <c r="J464" s="3"/>
      <c r="K464" s="3"/>
    </row>
    <row r="465" spans="1:11" ht="15">
      <c r="A465" s="3"/>
      <c r="B465" s="66"/>
      <c r="D465" s="3"/>
      <c r="E465" s="3"/>
      <c r="F465" s="198"/>
      <c r="G465" s="198"/>
      <c r="J465" s="3"/>
      <c r="K465" s="3"/>
    </row>
    <row r="466" spans="1:11" ht="15">
      <c r="A466" s="3"/>
      <c r="B466" s="66"/>
      <c r="D466" s="3"/>
      <c r="E466" s="3"/>
      <c r="F466" s="198"/>
      <c r="G466" s="198"/>
      <c r="J466" s="3"/>
      <c r="K466" s="3"/>
    </row>
    <row r="467" spans="1:11" ht="15">
      <c r="A467" s="3"/>
      <c r="B467" s="66"/>
      <c r="D467" s="3"/>
      <c r="E467" s="3"/>
      <c r="F467" s="198"/>
      <c r="G467" s="198"/>
      <c r="J467" s="3"/>
      <c r="K467" s="3"/>
    </row>
    <row r="468" spans="1:11" ht="15">
      <c r="A468" s="3"/>
      <c r="B468" s="66"/>
      <c r="D468" s="3"/>
      <c r="E468" s="3"/>
      <c r="F468" s="198"/>
      <c r="G468" s="198"/>
      <c r="J468" s="3"/>
      <c r="K468" s="3"/>
    </row>
    <row r="469" spans="1:11" ht="15">
      <c r="A469" s="3"/>
      <c r="B469" s="66"/>
      <c r="D469" s="3"/>
      <c r="E469" s="3"/>
      <c r="F469" s="198"/>
      <c r="G469" s="198"/>
      <c r="J469" s="3"/>
      <c r="K469" s="3"/>
    </row>
    <row r="470" spans="1:11" ht="15">
      <c r="A470" s="3"/>
      <c r="B470" s="66"/>
      <c r="D470" s="3"/>
      <c r="E470" s="3"/>
      <c r="F470" s="198"/>
      <c r="G470" s="198"/>
      <c r="J470" s="3"/>
      <c r="K470" s="3"/>
    </row>
    <row r="471" spans="1:11" ht="15">
      <c r="A471" s="3"/>
      <c r="B471" s="66"/>
      <c r="D471" s="3"/>
      <c r="E471" s="3"/>
      <c r="F471" s="198"/>
      <c r="G471" s="198"/>
      <c r="J471" s="3"/>
      <c r="K471" s="3"/>
    </row>
    <row r="472" spans="1:11" ht="15">
      <c r="A472" s="3"/>
      <c r="B472" s="66"/>
      <c r="D472" s="3"/>
      <c r="E472" s="3"/>
      <c r="F472" s="198"/>
      <c r="G472" s="198"/>
      <c r="J472" s="3"/>
      <c r="K472" s="3"/>
    </row>
    <row r="473" spans="1:11" ht="15">
      <c r="A473" s="3"/>
      <c r="B473" s="66"/>
      <c r="D473" s="3"/>
      <c r="E473" s="3"/>
      <c r="F473" s="198"/>
      <c r="G473" s="198"/>
      <c r="J473" s="3"/>
      <c r="K473" s="3"/>
    </row>
    <row r="474" spans="1:11" ht="15">
      <c r="A474" s="3"/>
      <c r="B474" s="66"/>
      <c r="D474" s="3"/>
      <c r="E474" s="3"/>
      <c r="F474" s="198"/>
      <c r="G474" s="198"/>
      <c r="J474" s="3"/>
      <c r="K474" s="3"/>
    </row>
    <row r="475" spans="1:11" ht="15">
      <c r="A475" s="3"/>
      <c r="B475" s="66"/>
      <c r="D475" s="3"/>
      <c r="E475" s="3"/>
      <c r="F475" s="198"/>
      <c r="G475" s="198"/>
      <c r="J475" s="3"/>
      <c r="K475" s="3"/>
    </row>
    <row r="476" spans="1:11" ht="15">
      <c r="A476" s="3"/>
      <c r="B476" s="66"/>
      <c r="D476" s="3"/>
      <c r="E476" s="3"/>
      <c r="F476" s="198"/>
      <c r="G476" s="198"/>
      <c r="J476" s="3"/>
      <c r="K476" s="3"/>
    </row>
  </sheetData>
  <sheetProtection selectLockedCells="1" selectUnlockedCells="1"/>
  <mergeCells count="207">
    <mergeCell ref="B52:B53"/>
    <mergeCell ref="C52:C53"/>
    <mergeCell ref="D52:D53"/>
    <mergeCell ref="A50:A51"/>
    <mergeCell ref="B50:B51"/>
    <mergeCell ref="C50:C51"/>
    <mergeCell ref="D50:D51"/>
    <mergeCell ref="A97:G97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A98:A99"/>
    <mergeCell ref="A116:B116"/>
    <mergeCell ref="A117:B117"/>
    <mergeCell ref="A110:A112"/>
    <mergeCell ref="B110:B112"/>
    <mergeCell ref="C110:C112"/>
    <mergeCell ref="D110:D112"/>
    <mergeCell ref="A114:B114"/>
    <mergeCell ref="A115:B115"/>
    <mergeCell ref="B98:B99"/>
    <mergeCell ref="C98:C99"/>
    <mergeCell ref="D98:D99"/>
    <mergeCell ref="A100:A101"/>
    <mergeCell ref="B100:B101"/>
    <mergeCell ref="C100:C101"/>
    <mergeCell ref="D100:D101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84:A85"/>
    <mergeCell ref="B84:B85"/>
    <mergeCell ref="C84:C85"/>
    <mergeCell ref="D84:D85"/>
    <mergeCell ref="A86:G86"/>
    <mergeCell ref="A87:G87"/>
    <mergeCell ref="A88:A89"/>
    <mergeCell ref="B88:B89"/>
    <mergeCell ref="C88:C89"/>
    <mergeCell ref="D88:D89"/>
    <mergeCell ref="A93:A94"/>
    <mergeCell ref="B93:B94"/>
    <mergeCell ref="C93:C94"/>
    <mergeCell ref="D93:D94"/>
    <mergeCell ref="A79:G79"/>
    <mergeCell ref="A80:A81"/>
    <mergeCell ref="B80:B81"/>
    <mergeCell ref="C80:C81"/>
    <mergeCell ref="D80:D81"/>
    <mergeCell ref="A82:A83"/>
    <mergeCell ref="B82:B83"/>
    <mergeCell ref="C82:C83"/>
    <mergeCell ref="D82:D83"/>
    <mergeCell ref="J43:J44"/>
    <mergeCell ref="K43:K44"/>
    <mergeCell ref="A46:G46"/>
    <mergeCell ref="A47:G47"/>
    <mergeCell ref="A48:A49"/>
    <mergeCell ref="B48:B49"/>
    <mergeCell ref="C48:C49"/>
    <mergeCell ref="B43:B44"/>
    <mergeCell ref="C43:C44"/>
    <mergeCell ref="D43:D44"/>
    <mergeCell ref="A59:G59"/>
    <mergeCell ref="H59:H60"/>
    <mergeCell ref="A60:G60"/>
    <mergeCell ref="D54:D55"/>
    <mergeCell ref="A37:A38"/>
    <mergeCell ref="B37:B38"/>
    <mergeCell ref="C37:C38"/>
    <mergeCell ref="D37:D38"/>
    <mergeCell ref="D48:D49"/>
    <mergeCell ref="A54:A55"/>
    <mergeCell ref="B54:B55"/>
    <mergeCell ref="C54:C55"/>
    <mergeCell ref="A43:A44"/>
    <mergeCell ref="A29:A30"/>
    <mergeCell ref="B29:B30"/>
    <mergeCell ref="C29:C30"/>
    <mergeCell ref="A31:A32"/>
    <mergeCell ref="B31:B32"/>
    <mergeCell ref="A52:A53"/>
    <mergeCell ref="D29:D30"/>
    <mergeCell ref="A35:A36"/>
    <mergeCell ref="B35:B36"/>
    <mergeCell ref="C35:C36"/>
    <mergeCell ref="D35:D36"/>
    <mergeCell ref="C31:C32"/>
    <mergeCell ref="D31:D32"/>
    <mergeCell ref="A20:A21"/>
    <mergeCell ref="B20:B21"/>
    <mergeCell ref="C20:C21"/>
    <mergeCell ref="D20:D21"/>
    <mergeCell ref="A22:A23"/>
    <mergeCell ref="B22:B23"/>
    <mergeCell ref="C22:C23"/>
    <mergeCell ref="D22:D23"/>
    <mergeCell ref="H24:H25"/>
    <mergeCell ref="A25:G25"/>
    <mergeCell ref="A27:A28"/>
    <mergeCell ref="B27:B28"/>
    <mergeCell ref="C27:C28"/>
    <mergeCell ref="D27:D28"/>
    <mergeCell ref="A24:G24"/>
    <mergeCell ref="A18:A19"/>
    <mergeCell ref="B18:B19"/>
    <mergeCell ref="C18:C19"/>
    <mergeCell ref="D18:D19"/>
    <mergeCell ref="A12:A13"/>
    <mergeCell ref="B12:B13"/>
    <mergeCell ref="C12:C13"/>
    <mergeCell ref="D12:D13"/>
    <mergeCell ref="A16:A17"/>
    <mergeCell ref="B16:B17"/>
    <mergeCell ref="C16:C17"/>
    <mergeCell ref="D16:D17"/>
    <mergeCell ref="C14:C15"/>
    <mergeCell ref="D14:D15"/>
    <mergeCell ref="A14:A15"/>
    <mergeCell ref="B14:B15"/>
    <mergeCell ref="HK1:HN4"/>
    <mergeCell ref="HO1:HR4"/>
    <mergeCell ref="HS1:HV4"/>
    <mergeCell ref="HW1:HZ4"/>
    <mergeCell ref="IA1:ID4"/>
    <mergeCell ref="IE1:IH4"/>
    <mergeCell ref="II1:IL4"/>
    <mergeCell ref="IM1:IP4"/>
    <mergeCell ref="IQ1:IT4"/>
    <mergeCell ref="A6:G6"/>
    <mergeCell ref="A7:G7"/>
    <mergeCell ref="A8:A9"/>
    <mergeCell ref="B8:B9"/>
    <mergeCell ref="C8:C9"/>
    <mergeCell ref="D8:D9"/>
    <mergeCell ref="E8:E9"/>
    <mergeCell ref="A10:G10"/>
    <mergeCell ref="H10:H11"/>
    <mergeCell ref="A11:G11"/>
    <mergeCell ref="GU1:GX4"/>
    <mergeCell ref="GY1:HB4"/>
    <mergeCell ref="DS1:DV4"/>
    <mergeCell ref="DW1:DZ4"/>
    <mergeCell ref="EA1:ED4"/>
    <mergeCell ref="EE1:EH4"/>
    <mergeCell ref="I8:I9"/>
    <mergeCell ref="HC1:HF4"/>
    <mergeCell ref="HG1:HJ4"/>
    <mergeCell ref="FO1:FR4"/>
    <mergeCell ref="FS1:FV4"/>
    <mergeCell ref="FW1:FZ4"/>
    <mergeCell ref="GA1:GD4"/>
    <mergeCell ref="GE1:GH4"/>
    <mergeCell ref="GI1:GL4"/>
    <mergeCell ref="GM1:GP4"/>
    <mergeCell ref="GQ1:GT4"/>
    <mergeCell ref="EI1:EL4"/>
    <mergeCell ref="EM1:EP4"/>
    <mergeCell ref="EQ1:ET4"/>
    <mergeCell ref="EU1:EX4"/>
    <mergeCell ref="EY1:FB4"/>
    <mergeCell ref="FC1:FF4"/>
    <mergeCell ref="FG1:FJ4"/>
    <mergeCell ref="FK1:FN4"/>
    <mergeCell ref="BW1:BZ4"/>
    <mergeCell ref="CA1:CD4"/>
    <mergeCell ref="CE1:CH4"/>
    <mergeCell ref="CI1:CL4"/>
    <mergeCell ref="CM1:CP4"/>
    <mergeCell ref="CQ1:CT4"/>
    <mergeCell ref="CU1:CX4"/>
    <mergeCell ref="CY1:DB4"/>
    <mergeCell ref="BS1:BV4"/>
    <mergeCell ref="DC1:DF4"/>
    <mergeCell ref="DG1:DJ4"/>
    <mergeCell ref="DK1:DN4"/>
    <mergeCell ref="DO1:DR4"/>
    <mergeCell ref="AA1:AD4"/>
    <mergeCell ref="AE1:AH4"/>
    <mergeCell ref="AI1:AL4"/>
    <mergeCell ref="AM1:AP4"/>
    <mergeCell ref="AQ1:AT4"/>
    <mergeCell ref="W1:Z4"/>
    <mergeCell ref="AY1:BB4"/>
    <mergeCell ref="BC1:BF4"/>
    <mergeCell ref="BG1:BJ4"/>
    <mergeCell ref="BK1:BN4"/>
    <mergeCell ref="BO1:BR4"/>
    <mergeCell ref="AU1:AX4"/>
    <mergeCell ref="F8:G8"/>
    <mergeCell ref="A1:G4"/>
    <mergeCell ref="H1:J4"/>
    <mergeCell ref="K1:N4"/>
    <mergeCell ref="O1:R4"/>
    <mergeCell ref="S1:V4"/>
    <mergeCell ref="J8:J9"/>
  </mergeCells>
  <printOptions/>
  <pageMargins left="0.07874015748031496" right="0" top="0.2755905511811024" bottom="0.2755905511811024" header="0.1968503937007874" footer="0.2362204724409449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3">
      <selection activeCell="J13" sqref="J13"/>
    </sheetView>
  </sheetViews>
  <sheetFormatPr defaultColWidth="9.140625" defaultRowHeight="15"/>
  <cols>
    <col min="1" max="1" width="13.140625" style="0" customWidth="1"/>
    <col min="2" max="2" width="45.00390625" style="0" customWidth="1"/>
    <col min="6" max="6" width="11.57421875" style="302" customWidth="1"/>
  </cols>
  <sheetData>
    <row r="1" ht="15" hidden="1">
      <c r="F1" s="284"/>
    </row>
    <row r="2" ht="56.25" customHeight="1" hidden="1">
      <c r="F2" s="284"/>
    </row>
    <row r="3" spans="1:6" ht="21" customHeight="1">
      <c r="A3" s="722" t="s">
        <v>441</v>
      </c>
      <c r="B3" s="673"/>
      <c r="C3" s="673"/>
      <c r="D3" s="673"/>
      <c r="E3" s="673"/>
      <c r="F3" s="673"/>
    </row>
    <row r="4" ht="6" customHeight="1" thickBot="1">
      <c r="F4" s="284"/>
    </row>
    <row r="5" spans="1:6" ht="15">
      <c r="A5" s="723" t="s">
        <v>170</v>
      </c>
      <c r="B5" s="723" t="s">
        <v>171</v>
      </c>
      <c r="C5" s="723" t="s">
        <v>214</v>
      </c>
      <c r="D5" s="784" t="s">
        <v>442</v>
      </c>
      <c r="E5" s="785"/>
      <c r="F5" s="725" t="s">
        <v>382</v>
      </c>
    </row>
    <row r="6" spans="1:6" ht="26.25" customHeight="1" thickBot="1">
      <c r="A6" s="724"/>
      <c r="B6" s="724"/>
      <c r="C6" s="724"/>
      <c r="D6" s="786"/>
      <c r="E6" s="787"/>
      <c r="F6" s="726"/>
    </row>
    <row r="7" spans="1:6" ht="16.5" thickBot="1">
      <c r="A7" s="794" t="s">
        <v>443</v>
      </c>
      <c r="B7" s="795"/>
      <c r="C7" s="795"/>
      <c r="D7" s="795"/>
      <c r="E7" s="795"/>
      <c r="F7" s="796"/>
    </row>
    <row r="8" spans="1:6" ht="50.25" customHeight="1" thickBot="1">
      <c r="A8" s="285" t="s">
        <v>444</v>
      </c>
      <c r="B8" s="269" t="s">
        <v>445</v>
      </c>
      <c r="C8" s="286">
        <v>20</v>
      </c>
      <c r="D8" s="797" t="s">
        <v>446</v>
      </c>
      <c r="E8" s="798"/>
      <c r="F8" s="287">
        <v>53</v>
      </c>
    </row>
    <row r="9" spans="1:6" ht="15">
      <c r="A9" s="799" t="s">
        <v>447</v>
      </c>
      <c r="B9" s="721" t="s">
        <v>448</v>
      </c>
      <c r="C9" s="288">
        <v>25</v>
      </c>
      <c r="D9" s="788" t="s">
        <v>449</v>
      </c>
      <c r="E9" s="789"/>
      <c r="F9" s="289">
        <v>55</v>
      </c>
    </row>
    <row r="10" spans="1:6" ht="24.75" thickBot="1">
      <c r="A10" s="799"/>
      <c r="B10" s="721"/>
      <c r="C10" s="288" t="s">
        <v>450</v>
      </c>
      <c r="D10" s="788"/>
      <c r="E10" s="789"/>
      <c r="F10" s="290">
        <v>300</v>
      </c>
    </row>
    <row r="11" spans="1:6" ht="27.75" customHeight="1" thickBot="1">
      <c r="A11" s="291" t="s">
        <v>451</v>
      </c>
      <c r="B11" s="278" t="s">
        <v>452</v>
      </c>
      <c r="C11" s="292">
        <v>20</v>
      </c>
      <c r="D11" s="790">
        <v>1.5</v>
      </c>
      <c r="E11" s="791"/>
      <c r="F11" s="293">
        <v>90</v>
      </c>
    </row>
    <row r="12" spans="1:6" ht="16.5" thickBot="1">
      <c r="A12" s="800" t="s">
        <v>453</v>
      </c>
      <c r="B12" s="801"/>
      <c r="C12" s="801"/>
      <c r="D12" s="801"/>
      <c r="E12" s="801"/>
      <c r="F12" s="802"/>
    </row>
    <row r="13" spans="1:10" ht="77.25" customHeight="1">
      <c r="A13" s="294" t="s">
        <v>454</v>
      </c>
      <c r="B13" s="269" t="s">
        <v>455</v>
      </c>
      <c r="C13" s="286">
        <v>20</v>
      </c>
      <c r="D13" s="797" t="s">
        <v>456</v>
      </c>
      <c r="E13" s="798"/>
      <c r="F13" s="289">
        <v>90</v>
      </c>
      <c r="J13" s="295"/>
    </row>
    <row r="14" spans="1:6" ht="27" customHeight="1">
      <c r="A14" s="803" t="s">
        <v>457</v>
      </c>
      <c r="B14" s="805" t="s">
        <v>458</v>
      </c>
      <c r="C14" s="288">
        <v>5</v>
      </c>
      <c r="D14" s="807" t="s">
        <v>459</v>
      </c>
      <c r="E14" s="808"/>
      <c r="F14" s="792">
        <v>85</v>
      </c>
    </row>
    <row r="15" spans="1:6" ht="33.75" customHeight="1">
      <c r="A15" s="804"/>
      <c r="B15" s="806"/>
      <c r="C15" s="296">
        <v>20</v>
      </c>
      <c r="D15" s="809"/>
      <c r="E15" s="810"/>
      <c r="F15" s="793"/>
    </row>
    <row r="16" spans="1:9" ht="49.5" customHeight="1" thickBot="1">
      <c r="A16" s="297" t="s">
        <v>460</v>
      </c>
      <c r="B16" s="298" t="s">
        <v>461</v>
      </c>
      <c r="C16" s="299">
        <v>20</v>
      </c>
      <c r="D16" s="791" t="s">
        <v>462</v>
      </c>
      <c r="E16" s="811"/>
      <c r="F16" s="300">
        <v>170</v>
      </c>
      <c r="I16" s="301"/>
    </row>
    <row r="18" spans="1:6" ht="15">
      <c r="A18" s="742" t="s">
        <v>426</v>
      </c>
      <c r="B18" s="742"/>
      <c r="C18" s="742"/>
      <c r="D18" s="742"/>
      <c r="E18" s="742"/>
      <c r="F18" s="742"/>
    </row>
    <row r="19" spans="1:6" ht="15" hidden="1">
      <c r="A19" s="742" t="s">
        <v>427</v>
      </c>
      <c r="B19" s="742"/>
      <c r="C19" s="742"/>
      <c r="D19" s="742"/>
      <c r="E19" s="742"/>
      <c r="F19" s="742"/>
    </row>
    <row r="20" spans="1:6" ht="15">
      <c r="A20" s="742" t="s">
        <v>428</v>
      </c>
      <c r="B20" s="742"/>
      <c r="C20" s="742"/>
      <c r="D20" s="742"/>
      <c r="E20" s="742"/>
      <c r="F20" s="742"/>
    </row>
  </sheetData>
  <sheetProtection/>
  <mergeCells count="22">
    <mergeCell ref="A20:F20"/>
    <mergeCell ref="A12:F12"/>
    <mergeCell ref="D13:E13"/>
    <mergeCell ref="A14:A15"/>
    <mergeCell ref="B14:B15"/>
    <mergeCell ref="D14:E15"/>
    <mergeCell ref="D16:E16"/>
    <mergeCell ref="A18:F18"/>
    <mergeCell ref="D11:E11"/>
    <mergeCell ref="A19:F19"/>
    <mergeCell ref="F14:F15"/>
    <mergeCell ref="A7:F7"/>
    <mergeCell ref="D8:E8"/>
    <mergeCell ref="A9:A10"/>
    <mergeCell ref="A3:F3"/>
    <mergeCell ref="A5:A6"/>
    <mergeCell ref="B5:B6"/>
    <mergeCell ref="C5:C6"/>
    <mergeCell ref="D5:E6"/>
    <mergeCell ref="D9:E10"/>
    <mergeCell ref="F5:F6"/>
    <mergeCell ref="B9:B10"/>
  </mergeCells>
  <printOptions/>
  <pageMargins left="0.21" right="0.21" top="0.32" bottom="0.29" header="0.23" footer="0.17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P14" sqref="P14"/>
    </sheetView>
  </sheetViews>
  <sheetFormatPr defaultColWidth="28.140625" defaultRowHeight="15"/>
  <cols>
    <col min="1" max="1" width="22.140625" style="70" customWidth="1"/>
    <col min="2" max="2" width="70.8515625" style="3" customWidth="1"/>
    <col min="3" max="3" width="11.7109375" style="87" customWidth="1"/>
    <col min="4" max="4" width="9.7109375" style="87" customWidth="1"/>
    <col min="5" max="5" width="13.00390625" style="212" customWidth="1"/>
    <col min="6" max="6" width="8.421875" style="198" hidden="1" customWidth="1"/>
    <col min="7" max="7" width="13.28125" style="212" customWidth="1"/>
    <col min="8" max="8" width="12.421875" style="3" customWidth="1"/>
    <col min="9" max="253" width="9.140625" style="3" customWidth="1"/>
    <col min="254" max="16384" width="28.140625" style="3" customWidth="1"/>
  </cols>
  <sheetData>
    <row r="1" spans="1:7" ht="17.25">
      <c r="A1" s="440"/>
      <c r="B1" s="440"/>
      <c r="C1" s="440"/>
      <c r="D1" s="440"/>
      <c r="E1" s="440"/>
      <c r="F1" s="440"/>
      <c r="G1" s="440"/>
    </row>
    <row r="2" spans="1:7" ht="21" customHeight="1" thickBot="1">
      <c r="A2" s="441" t="s">
        <v>338</v>
      </c>
      <c r="B2" s="442"/>
      <c r="C2" s="442"/>
      <c r="D2" s="442"/>
      <c r="E2" s="442"/>
      <c r="F2" s="442"/>
      <c r="G2" s="442"/>
    </row>
    <row r="3" spans="1:8" ht="32.25" customHeight="1" thickBot="1">
      <c r="A3" s="443" t="s">
        <v>2</v>
      </c>
      <c r="B3" s="445" t="s">
        <v>3</v>
      </c>
      <c r="C3" s="447" t="s">
        <v>5</v>
      </c>
      <c r="D3" s="449" t="s">
        <v>6</v>
      </c>
      <c r="E3" s="451" t="s">
        <v>158</v>
      </c>
      <c r="F3" s="200" t="s">
        <v>8</v>
      </c>
      <c r="G3" s="453" t="s">
        <v>159</v>
      </c>
      <c r="H3" s="330" t="s">
        <v>8</v>
      </c>
    </row>
    <row r="4" spans="1:8" ht="66.75" customHeight="1" thickBot="1">
      <c r="A4" s="444"/>
      <c r="B4" s="446"/>
      <c r="C4" s="448"/>
      <c r="D4" s="450"/>
      <c r="E4" s="452"/>
      <c r="F4" s="201">
        <v>42</v>
      </c>
      <c r="G4" s="454"/>
      <c r="H4" s="329">
        <v>47</v>
      </c>
    </row>
    <row r="5" spans="1:8" ht="15" customHeight="1">
      <c r="A5" s="455" t="s">
        <v>160</v>
      </c>
      <c r="B5" s="456"/>
      <c r="C5" s="456"/>
      <c r="D5" s="456"/>
      <c r="E5" s="456"/>
      <c r="F5" s="456"/>
      <c r="G5" s="456"/>
      <c r="H5" s="457"/>
    </row>
    <row r="6" spans="1:8" ht="13.5" customHeight="1" thickBot="1">
      <c r="A6" s="455"/>
      <c r="B6" s="456"/>
      <c r="C6" s="456"/>
      <c r="D6" s="456"/>
      <c r="E6" s="456"/>
      <c r="F6" s="456"/>
      <c r="G6" s="456"/>
      <c r="H6" s="457"/>
    </row>
    <row r="7" spans="1:8" ht="21.75" customHeight="1" thickBot="1">
      <c r="A7" s="458" t="s">
        <v>161</v>
      </c>
      <c r="B7" s="460" t="s">
        <v>301</v>
      </c>
      <c r="C7" s="462" t="s">
        <v>302</v>
      </c>
      <c r="D7" s="71">
        <v>12</v>
      </c>
      <c r="E7" s="217">
        <f>H7*$H$4</f>
        <v>219.33333333333334</v>
      </c>
      <c r="F7" s="207">
        <v>4.16</v>
      </c>
      <c r="G7" s="208">
        <f>D7*E7</f>
        <v>2632</v>
      </c>
      <c r="H7" s="326">
        <v>4.666666666666667</v>
      </c>
    </row>
    <row r="8" spans="1:8" ht="47.25" customHeight="1" thickBot="1">
      <c r="A8" s="459"/>
      <c r="B8" s="461"/>
      <c r="C8" s="463"/>
      <c r="D8" s="72">
        <v>24</v>
      </c>
      <c r="E8" s="217">
        <f>H8*$H$4</f>
        <v>214.85714285714283</v>
      </c>
      <c r="F8" s="202">
        <v>4.0914</v>
      </c>
      <c r="G8" s="203">
        <f>D8*E8</f>
        <v>5156.5714285714275</v>
      </c>
      <c r="H8" s="327">
        <v>4.571428571428571</v>
      </c>
    </row>
    <row r="9" spans="1:8" ht="21.75" customHeight="1">
      <c r="A9" s="464" t="s">
        <v>303</v>
      </c>
      <c r="B9" s="461" t="s">
        <v>304</v>
      </c>
      <c r="C9" s="463" t="s">
        <v>305</v>
      </c>
      <c r="D9" s="465" t="s">
        <v>162</v>
      </c>
      <c r="E9" s="467">
        <f>H9*$H$4</f>
        <v>294.3095238095238</v>
      </c>
      <c r="F9" s="202">
        <v>5.75</v>
      </c>
      <c r="G9" s="469">
        <f>D9*E9</f>
        <v>5003.261904761905</v>
      </c>
      <c r="H9" s="471">
        <v>6.261904761904762</v>
      </c>
    </row>
    <row r="10" spans="1:8" ht="57" customHeight="1" thickBot="1">
      <c r="A10" s="464"/>
      <c r="B10" s="461"/>
      <c r="C10" s="463"/>
      <c r="D10" s="466"/>
      <c r="E10" s="468"/>
      <c r="F10" s="202">
        <v>5.64</v>
      </c>
      <c r="G10" s="470"/>
      <c r="H10" s="471"/>
    </row>
    <row r="11" spans="1:8" ht="21.75" customHeight="1">
      <c r="A11" s="464" t="s">
        <v>306</v>
      </c>
      <c r="B11" s="461" t="s">
        <v>307</v>
      </c>
      <c r="C11" s="463" t="s">
        <v>308</v>
      </c>
      <c r="D11" s="472">
        <v>20</v>
      </c>
      <c r="E11" s="467">
        <f>H11*$H$4</f>
        <v>307.73809523809524</v>
      </c>
      <c r="F11" s="204">
        <v>5.919</v>
      </c>
      <c r="G11" s="469">
        <f>D11*E11</f>
        <v>6154.761904761905</v>
      </c>
      <c r="H11" s="471">
        <v>6.5476190476190474</v>
      </c>
    </row>
    <row r="12" spans="1:8" ht="60" customHeight="1" thickBot="1">
      <c r="A12" s="464"/>
      <c r="B12" s="461"/>
      <c r="C12" s="463"/>
      <c r="D12" s="466"/>
      <c r="E12" s="468"/>
      <c r="F12" s="204">
        <v>5.8</v>
      </c>
      <c r="G12" s="470"/>
      <c r="H12" s="471"/>
    </row>
    <row r="13" spans="1:8" ht="27.75" customHeight="1">
      <c r="A13" s="464" t="s">
        <v>163</v>
      </c>
      <c r="B13" s="473" t="s">
        <v>309</v>
      </c>
      <c r="C13" s="474" t="s">
        <v>310</v>
      </c>
      <c r="D13" s="472">
        <v>20</v>
      </c>
      <c r="E13" s="467">
        <f>H13*$H$4</f>
        <v>229.40476190476193</v>
      </c>
      <c r="F13" s="204">
        <v>5.919</v>
      </c>
      <c r="G13" s="483">
        <f>D13*E13</f>
        <v>4588.0952380952385</v>
      </c>
      <c r="H13" s="471">
        <v>4.880952380952381</v>
      </c>
    </row>
    <row r="14" spans="1:8" ht="59.25" customHeight="1" thickBot="1">
      <c r="A14" s="475"/>
      <c r="B14" s="476"/>
      <c r="C14" s="477"/>
      <c r="D14" s="481"/>
      <c r="E14" s="482"/>
      <c r="F14" s="205">
        <v>5.8</v>
      </c>
      <c r="G14" s="484"/>
      <c r="H14" s="478"/>
    </row>
    <row r="15" spans="1:8" ht="45" customHeight="1" thickBot="1">
      <c r="A15" s="455" t="s">
        <v>164</v>
      </c>
      <c r="B15" s="456"/>
      <c r="C15" s="456"/>
      <c r="D15" s="456"/>
      <c r="E15" s="456"/>
      <c r="F15" s="456"/>
      <c r="G15" s="456"/>
      <c r="H15" s="457"/>
    </row>
    <row r="16" spans="1:8" ht="19.5" customHeight="1" thickBot="1">
      <c r="A16" s="458" t="s">
        <v>165</v>
      </c>
      <c r="B16" s="479" t="s">
        <v>311</v>
      </c>
      <c r="C16" s="480" t="s">
        <v>112</v>
      </c>
      <c r="D16" s="71">
        <v>11</v>
      </c>
      <c r="E16" s="206">
        <f>H16*$H$4</f>
        <v>239.47619047619045</v>
      </c>
      <c r="F16" s="207">
        <v>4.5447</v>
      </c>
      <c r="G16" s="208">
        <f aca="true" t="shared" si="0" ref="G16:G23">D16*E16</f>
        <v>2634.238095238095</v>
      </c>
      <c r="H16" s="326">
        <v>5.095238095238095</v>
      </c>
    </row>
    <row r="17" spans="1:8" ht="51" customHeight="1" thickBot="1">
      <c r="A17" s="464"/>
      <c r="B17" s="473"/>
      <c r="C17" s="474"/>
      <c r="D17" s="72">
        <v>23</v>
      </c>
      <c r="E17" s="206">
        <f aca="true" t="shared" si="1" ref="E17:E23">H17*$H$4</f>
        <v>235</v>
      </c>
      <c r="F17" s="202">
        <v>4.4047</v>
      </c>
      <c r="G17" s="203">
        <f t="shared" si="0"/>
        <v>5405</v>
      </c>
      <c r="H17" s="327">
        <v>5</v>
      </c>
    </row>
    <row r="18" spans="1:8" ht="29.25" customHeight="1" thickBot="1">
      <c r="A18" s="464" t="s">
        <v>312</v>
      </c>
      <c r="B18" s="473" t="s">
        <v>313</v>
      </c>
      <c r="C18" s="474" t="s">
        <v>314</v>
      </c>
      <c r="D18" s="72">
        <v>12</v>
      </c>
      <c r="E18" s="206">
        <f t="shared" si="1"/>
        <v>248.42857142857142</v>
      </c>
      <c r="F18" s="202">
        <v>4.6428</v>
      </c>
      <c r="G18" s="203">
        <f t="shared" si="0"/>
        <v>2981.142857142857</v>
      </c>
      <c r="H18" s="327">
        <v>5.285714285714286</v>
      </c>
    </row>
    <row r="19" spans="1:8" ht="54.75" customHeight="1" thickBot="1">
      <c r="A19" s="464"/>
      <c r="B19" s="473"/>
      <c r="C19" s="474"/>
      <c r="D19" s="72">
        <v>23</v>
      </c>
      <c r="E19" s="206">
        <f t="shared" si="1"/>
        <v>243.95238095238096</v>
      </c>
      <c r="F19" s="202">
        <v>4.5</v>
      </c>
      <c r="G19" s="203">
        <f t="shared" si="0"/>
        <v>5610.904761904762</v>
      </c>
      <c r="H19" s="327">
        <v>5.190476190476191</v>
      </c>
    </row>
    <row r="20" spans="1:8" ht="28.5" customHeight="1" thickBot="1">
      <c r="A20" s="485" t="s">
        <v>315</v>
      </c>
      <c r="B20" s="473" t="s">
        <v>316</v>
      </c>
      <c r="C20" s="474" t="s">
        <v>317</v>
      </c>
      <c r="D20" s="72">
        <v>11</v>
      </c>
      <c r="E20" s="206">
        <f t="shared" si="1"/>
        <v>323.4047619047619</v>
      </c>
      <c r="F20" s="202">
        <v>6.54</v>
      </c>
      <c r="G20" s="203">
        <f t="shared" si="0"/>
        <v>3557.452380952381</v>
      </c>
      <c r="H20" s="327">
        <v>6.880952380952381</v>
      </c>
    </row>
    <row r="21" spans="1:8" ht="75.75" customHeight="1" thickBot="1">
      <c r="A21" s="486"/>
      <c r="B21" s="473"/>
      <c r="C21" s="474"/>
      <c r="D21" s="72">
        <v>22</v>
      </c>
      <c r="E21" s="206">
        <f>H21*$H$4</f>
        <v>318.92857142857144</v>
      </c>
      <c r="F21" s="202">
        <v>6.43</v>
      </c>
      <c r="G21" s="203">
        <f t="shared" si="0"/>
        <v>7016.428571428572</v>
      </c>
      <c r="H21" s="327">
        <v>6.785714285714286</v>
      </c>
    </row>
    <row r="22" spans="1:8" ht="30.75" customHeight="1" thickBot="1">
      <c r="A22" s="464" t="s">
        <v>318</v>
      </c>
      <c r="B22" s="473" t="s">
        <v>319</v>
      </c>
      <c r="C22" s="474" t="s">
        <v>320</v>
      </c>
      <c r="D22" s="72">
        <v>12</v>
      </c>
      <c r="E22" s="206">
        <f t="shared" si="1"/>
        <v>256.26190476190476</v>
      </c>
      <c r="F22" s="202"/>
      <c r="G22" s="203">
        <f t="shared" si="0"/>
        <v>3075.142857142857</v>
      </c>
      <c r="H22" s="327">
        <v>5.4523809523809526</v>
      </c>
    </row>
    <row r="23" spans="1:8" ht="60.75" customHeight="1" thickBot="1">
      <c r="A23" s="464"/>
      <c r="B23" s="473"/>
      <c r="C23" s="474"/>
      <c r="D23" s="72">
        <v>24</v>
      </c>
      <c r="E23" s="206">
        <f t="shared" si="1"/>
        <v>251.78571428571428</v>
      </c>
      <c r="F23" s="202"/>
      <c r="G23" s="203">
        <f t="shared" si="0"/>
        <v>6042.857142857143</v>
      </c>
      <c r="H23" s="328">
        <v>5.357142857142857</v>
      </c>
    </row>
    <row r="24" spans="1:8" s="47" customFormat="1" ht="38.25" customHeight="1" thickBot="1">
      <c r="A24" s="455" t="s">
        <v>167</v>
      </c>
      <c r="B24" s="456"/>
      <c r="C24" s="456"/>
      <c r="D24" s="456"/>
      <c r="E24" s="456"/>
      <c r="F24" s="456"/>
      <c r="G24" s="456"/>
      <c r="H24" s="457"/>
    </row>
    <row r="25" spans="1:8" ht="24" customHeight="1" thickBot="1">
      <c r="A25" s="458" t="s">
        <v>168</v>
      </c>
      <c r="B25" s="479" t="s">
        <v>321</v>
      </c>
      <c r="C25" s="480" t="s">
        <v>322</v>
      </c>
      <c r="D25" s="71">
        <v>12</v>
      </c>
      <c r="E25" s="206">
        <f>H25*$H$4</f>
        <v>231.64285714285717</v>
      </c>
      <c r="F25" s="207">
        <v>4.3957</v>
      </c>
      <c r="G25" s="208">
        <f aca="true" t="shared" si="2" ref="G25:G34">D25*E25</f>
        <v>2779.7142857142862</v>
      </c>
      <c r="H25" s="326">
        <v>4.928571428571429</v>
      </c>
    </row>
    <row r="26" spans="1:8" ht="53.25" customHeight="1" thickBot="1">
      <c r="A26" s="464"/>
      <c r="B26" s="473"/>
      <c r="C26" s="474"/>
      <c r="D26" s="72">
        <v>23</v>
      </c>
      <c r="E26" s="206">
        <f aca="true" t="shared" si="3" ref="E26:E34">H26*$H$4</f>
        <v>227.16666666666666</v>
      </c>
      <c r="F26" s="202">
        <v>4.2857</v>
      </c>
      <c r="G26" s="203">
        <f t="shared" si="2"/>
        <v>5224.833333333333</v>
      </c>
      <c r="H26" s="327">
        <v>4.833333333333333</v>
      </c>
    </row>
    <row r="27" spans="1:8" ht="102" customHeight="1" thickBot="1">
      <c r="A27" s="75" t="s">
        <v>323</v>
      </c>
      <c r="B27" s="76" t="s">
        <v>324</v>
      </c>
      <c r="C27" s="73" t="s">
        <v>166</v>
      </c>
      <c r="D27" s="72">
        <v>16</v>
      </c>
      <c r="E27" s="206">
        <f t="shared" si="3"/>
        <v>292.07142857142856</v>
      </c>
      <c r="F27" s="202">
        <v>5.64</v>
      </c>
      <c r="G27" s="203">
        <f t="shared" si="2"/>
        <v>4673.142857142857</v>
      </c>
      <c r="H27" s="327">
        <v>6.214285714285714</v>
      </c>
    </row>
    <row r="28" spans="1:8" ht="96" customHeight="1" thickBot="1">
      <c r="A28" s="75" t="s">
        <v>325</v>
      </c>
      <c r="B28" s="76" t="s">
        <v>326</v>
      </c>
      <c r="C28" s="73" t="s">
        <v>166</v>
      </c>
      <c r="D28" s="72">
        <v>16</v>
      </c>
      <c r="E28" s="206">
        <f t="shared" si="3"/>
        <v>318.92857142857144</v>
      </c>
      <c r="F28" s="202">
        <v>6.08</v>
      </c>
      <c r="G28" s="203">
        <f t="shared" si="2"/>
        <v>5102.857142857143</v>
      </c>
      <c r="H28" s="327">
        <v>6.785714285714286</v>
      </c>
    </row>
    <row r="29" spans="1:8" ht="52.5" customHeight="1" thickBot="1">
      <c r="A29" s="464" t="s">
        <v>327</v>
      </c>
      <c r="B29" s="473" t="s">
        <v>328</v>
      </c>
      <c r="C29" s="474" t="s">
        <v>169</v>
      </c>
      <c r="D29" s="72">
        <v>11</v>
      </c>
      <c r="E29" s="206">
        <f t="shared" si="3"/>
        <v>324.5238095238095</v>
      </c>
      <c r="F29" s="202">
        <v>4.6428</v>
      </c>
      <c r="G29" s="203">
        <f t="shared" si="2"/>
        <v>3569.7619047619046</v>
      </c>
      <c r="H29" s="327">
        <v>6.904761904761905</v>
      </c>
    </row>
    <row r="30" spans="1:8" ht="63" customHeight="1" thickBot="1">
      <c r="A30" s="464"/>
      <c r="B30" s="473"/>
      <c r="C30" s="474"/>
      <c r="D30" s="72">
        <v>22</v>
      </c>
      <c r="E30" s="206">
        <f t="shared" si="3"/>
        <v>320.04761904761904</v>
      </c>
      <c r="F30" s="202">
        <v>4.5</v>
      </c>
      <c r="G30" s="203">
        <f t="shared" si="2"/>
        <v>7041.047619047618</v>
      </c>
      <c r="H30" s="327">
        <v>6.809523809523809</v>
      </c>
    </row>
    <row r="31" spans="1:8" ht="47.25" customHeight="1" thickBot="1">
      <c r="A31" s="464" t="s">
        <v>329</v>
      </c>
      <c r="B31" s="473" t="s">
        <v>330</v>
      </c>
      <c r="C31" s="474" t="s">
        <v>331</v>
      </c>
      <c r="D31" s="72">
        <v>12</v>
      </c>
      <c r="E31" s="206">
        <f t="shared" si="3"/>
        <v>290.95238095238096</v>
      </c>
      <c r="F31" s="202">
        <v>4.6428</v>
      </c>
      <c r="G31" s="203">
        <f t="shared" si="2"/>
        <v>3491.4285714285716</v>
      </c>
      <c r="H31" s="327">
        <v>6.190476190476191</v>
      </c>
    </row>
    <row r="32" spans="1:8" ht="50.25" customHeight="1" thickBot="1">
      <c r="A32" s="464"/>
      <c r="B32" s="473"/>
      <c r="C32" s="474"/>
      <c r="D32" s="72">
        <v>24</v>
      </c>
      <c r="E32" s="206">
        <f t="shared" si="3"/>
        <v>286.4761904761905</v>
      </c>
      <c r="F32" s="202">
        <v>4.5</v>
      </c>
      <c r="G32" s="203">
        <f t="shared" si="2"/>
        <v>6875.428571428572</v>
      </c>
      <c r="H32" s="327">
        <v>6.095238095238095</v>
      </c>
    </row>
    <row r="33" spans="1:8" ht="50.25" customHeight="1" thickBot="1">
      <c r="A33" s="464" t="s">
        <v>332</v>
      </c>
      <c r="B33" s="488" t="s">
        <v>333</v>
      </c>
      <c r="C33" s="490" t="s">
        <v>334</v>
      </c>
      <c r="D33" s="72">
        <v>12</v>
      </c>
      <c r="E33" s="206">
        <f t="shared" si="3"/>
        <v>346.9047619047619</v>
      </c>
      <c r="F33" s="202">
        <v>4.6428</v>
      </c>
      <c r="G33" s="203">
        <f t="shared" si="2"/>
        <v>4162.857142857143</v>
      </c>
      <c r="H33" s="327">
        <v>7.380952380952381</v>
      </c>
    </row>
    <row r="34" spans="1:8" ht="66.75" customHeight="1" thickBot="1">
      <c r="A34" s="475"/>
      <c r="B34" s="489"/>
      <c r="C34" s="491"/>
      <c r="D34" s="79">
        <v>24</v>
      </c>
      <c r="E34" s="206">
        <f t="shared" si="3"/>
        <v>342.42857142857144</v>
      </c>
      <c r="F34" s="209">
        <v>4.5</v>
      </c>
      <c r="G34" s="218">
        <f t="shared" si="2"/>
        <v>8218.285714285714</v>
      </c>
      <c r="H34" s="328">
        <v>7.285714285714286</v>
      </c>
    </row>
    <row r="35" spans="1:7" ht="20.25" customHeight="1">
      <c r="A35" s="165"/>
      <c r="B35" s="166"/>
      <c r="C35" s="167"/>
      <c r="D35" s="168"/>
      <c r="E35" s="219"/>
      <c r="F35" s="220"/>
      <c r="G35" s="221"/>
    </row>
    <row r="36" spans="1:6" ht="15.75">
      <c r="A36" s="80"/>
      <c r="B36" s="81"/>
      <c r="C36" s="82"/>
      <c r="D36" s="82"/>
      <c r="E36" s="210"/>
      <c r="F36" s="211"/>
    </row>
    <row r="37" spans="1:6" ht="24" customHeight="1" thickBot="1">
      <c r="A37" s="492" t="s">
        <v>154</v>
      </c>
      <c r="B37" s="492"/>
      <c r="C37" s="84"/>
      <c r="D37" s="85"/>
      <c r="E37" s="213"/>
      <c r="F37" s="199"/>
    </row>
    <row r="38" spans="1:6" ht="15.75">
      <c r="A38" s="493" t="s">
        <v>155</v>
      </c>
      <c r="B38" s="493"/>
      <c r="C38" s="493"/>
      <c r="D38" s="493"/>
      <c r="E38" s="493"/>
      <c r="F38" s="199"/>
    </row>
    <row r="39" spans="1:6" ht="15.75">
      <c r="A39" s="494" t="s">
        <v>156</v>
      </c>
      <c r="B39" s="494"/>
      <c r="C39" s="494"/>
      <c r="D39" s="494"/>
      <c r="E39" s="494"/>
      <c r="F39" s="199"/>
    </row>
    <row r="40" spans="1:5" ht="15.75">
      <c r="A40" s="487" t="s">
        <v>157</v>
      </c>
      <c r="B40" s="487"/>
      <c r="C40" s="487"/>
      <c r="D40" s="487"/>
      <c r="E40" s="487"/>
    </row>
  </sheetData>
  <sheetProtection/>
  <mergeCells count="63">
    <mergeCell ref="A24:H24"/>
    <mergeCell ref="A25:A26"/>
    <mergeCell ref="B25:B26"/>
    <mergeCell ref="C25:C26"/>
    <mergeCell ref="A29:A30"/>
    <mergeCell ref="B29:B30"/>
    <mergeCell ref="C29:C30"/>
    <mergeCell ref="A40:E40"/>
    <mergeCell ref="A31:A32"/>
    <mergeCell ref="B31:B32"/>
    <mergeCell ref="C31:C32"/>
    <mergeCell ref="A33:A34"/>
    <mergeCell ref="B33:B34"/>
    <mergeCell ref="C33:C34"/>
    <mergeCell ref="A37:B37"/>
    <mergeCell ref="A38:E38"/>
    <mergeCell ref="A39:E39"/>
    <mergeCell ref="A20:A21"/>
    <mergeCell ref="B20:B21"/>
    <mergeCell ref="C20:C21"/>
    <mergeCell ref="A22:A23"/>
    <mergeCell ref="B22:B23"/>
    <mergeCell ref="C22:C23"/>
    <mergeCell ref="H13:H14"/>
    <mergeCell ref="A15:H15"/>
    <mergeCell ref="A16:A17"/>
    <mergeCell ref="B16:B17"/>
    <mergeCell ref="C16:C17"/>
    <mergeCell ref="D13:D14"/>
    <mergeCell ref="E13:E14"/>
    <mergeCell ref="G13:G14"/>
    <mergeCell ref="A18:A19"/>
    <mergeCell ref="B18:B19"/>
    <mergeCell ref="C18:C19"/>
    <mergeCell ref="A13:A14"/>
    <mergeCell ref="B13:B14"/>
    <mergeCell ref="C13:C14"/>
    <mergeCell ref="H9:H10"/>
    <mergeCell ref="A11:A12"/>
    <mergeCell ref="B11:B12"/>
    <mergeCell ref="C11:C12"/>
    <mergeCell ref="D11:D12"/>
    <mergeCell ref="E11:E12"/>
    <mergeCell ref="G11:G12"/>
    <mergeCell ref="H11:H12"/>
    <mergeCell ref="A5:H6"/>
    <mergeCell ref="A7:A8"/>
    <mergeCell ref="B7:B8"/>
    <mergeCell ref="C7:C8"/>
    <mergeCell ref="A9:A10"/>
    <mergeCell ref="B9:B10"/>
    <mergeCell ref="C9:C10"/>
    <mergeCell ref="D9:D10"/>
    <mergeCell ref="E9:E10"/>
    <mergeCell ref="G9:G10"/>
    <mergeCell ref="A1:G1"/>
    <mergeCell ref="A2:G2"/>
    <mergeCell ref="A3:A4"/>
    <mergeCell ref="B3:B4"/>
    <mergeCell ref="C3:C4"/>
    <mergeCell ref="D3:D4"/>
    <mergeCell ref="E3:E4"/>
    <mergeCell ref="G3:G4"/>
  </mergeCells>
  <printOptions/>
  <pageMargins left="0.11811023622047245" right="0.07874015748031496" top="0.35433070866141736" bottom="0.5511811023622047" header="0.31496062992125984" footer="0.31496062992125984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11" sqref="N11"/>
    </sheetView>
  </sheetViews>
  <sheetFormatPr defaultColWidth="13.140625" defaultRowHeight="15"/>
  <cols>
    <col min="1" max="1" width="20.00390625" style="83" customWidth="1"/>
    <col min="2" max="2" width="47.28125" style="88" customWidth="1"/>
    <col min="3" max="4" width="9.140625" style="87" customWidth="1"/>
    <col min="5" max="5" width="11.57421875" style="89" customWidth="1"/>
    <col min="6" max="6" width="14.28125" style="225" bestFit="1" customWidth="1"/>
    <col min="7" max="7" width="20.7109375" style="226" customWidth="1"/>
    <col min="8" max="8" width="9.140625" style="176" customWidth="1"/>
    <col min="9" max="255" width="9.140625" style="3" customWidth="1"/>
    <col min="256" max="16384" width="13.140625" style="3" customWidth="1"/>
  </cols>
  <sheetData>
    <row r="2" spans="1:7" ht="18" customHeight="1">
      <c r="A2" s="499" t="s">
        <v>339</v>
      </c>
      <c r="B2" s="499"/>
      <c r="C2" s="499"/>
      <c r="D2" s="499"/>
      <c r="E2" s="499"/>
      <c r="F2" s="499"/>
      <c r="G2" s="227"/>
    </row>
    <row r="3" spans="1:7" ht="19.5" thickBot="1">
      <c r="A3" s="70"/>
      <c r="B3" s="90"/>
      <c r="C3" s="91"/>
      <c r="D3" s="91"/>
      <c r="E3" s="92"/>
      <c r="F3" s="228"/>
      <c r="G3" s="227"/>
    </row>
    <row r="4" spans="1:8" ht="25.5" customHeight="1">
      <c r="A4" s="500" t="s">
        <v>170</v>
      </c>
      <c r="B4" s="500" t="s">
        <v>171</v>
      </c>
      <c r="C4" s="502" t="s">
        <v>172</v>
      </c>
      <c r="D4" s="503"/>
      <c r="E4" s="506" t="s">
        <v>173</v>
      </c>
      <c r="F4" s="508" t="s">
        <v>174</v>
      </c>
      <c r="G4" s="510" t="s">
        <v>175</v>
      </c>
      <c r="H4" s="222" t="s">
        <v>8</v>
      </c>
    </row>
    <row r="5" spans="1:8" ht="59.25" customHeight="1" thickBot="1">
      <c r="A5" s="501"/>
      <c r="B5" s="501"/>
      <c r="C5" s="504"/>
      <c r="D5" s="505"/>
      <c r="E5" s="507"/>
      <c r="F5" s="509"/>
      <c r="G5" s="511"/>
      <c r="H5" s="304">
        <v>47</v>
      </c>
    </row>
    <row r="6" spans="1:9" ht="21" customHeight="1" thickBot="1">
      <c r="A6" s="512" t="s">
        <v>176</v>
      </c>
      <c r="B6" s="513"/>
      <c r="C6" s="513"/>
      <c r="D6" s="513"/>
      <c r="E6" s="513"/>
      <c r="F6" s="513"/>
      <c r="G6" s="513"/>
      <c r="H6" s="514"/>
      <c r="I6" s="93"/>
    </row>
    <row r="7" spans="1:8" ht="32.25" customHeight="1" thickBot="1">
      <c r="A7" s="515" t="s">
        <v>177</v>
      </c>
      <c r="B7" s="517" t="s">
        <v>178</v>
      </c>
      <c r="C7" s="519" t="s">
        <v>179</v>
      </c>
      <c r="D7" s="520"/>
      <c r="E7" s="94">
        <v>12</v>
      </c>
      <c r="F7" s="229">
        <f>H7*$H$5</f>
        <v>313.33333333333337</v>
      </c>
      <c r="G7" s="230">
        <f>E7*F7</f>
        <v>3760.0000000000005</v>
      </c>
      <c r="H7" s="215">
        <v>6.666666666666667</v>
      </c>
    </row>
    <row r="8" spans="1:8" ht="53.25" customHeight="1" thickBot="1">
      <c r="A8" s="516"/>
      <c r="B8" s="518"/>
      <c r="C8" s="521"/>
      <c r="D8" s="522"/>
      <c r="E8" s="95">
        <v>24</v>
      </c>
      <c r="F8" s="229">
        <f>H8*$H$5</f>
        <v>304.3809523809524</v>
      </c>
      <c r="G8" s="232">
        <f>E8*F8</f>
        <v>7305.142857142858</v>
      </c>
      <c r="H8" s="216">
        <v>6.476190476190476</v>
      </c>
    </row>
    <row r="9" spans="1:8" ht="21" customHeight="1" thickBot="1">
      <c r="A9" s="523" t="s">
        <v>180</v>
      </c>
      <c r="B9" s="524"/>
      <c r="C9" s="524"/>
      <c r="D9" s="524"/>
      <c r="E9" s="524"/>
      <c r="F9" s="524"/>
      <c r="G9" s="524"/>
      <c r="H9" s="525"/>
    </row>
    <row r="10" spans="1:8" ht="75.75" customHeight="1" thickBot="1">
      <c r="A10" s="96" t="s">
        <v>181</v>
      </c>
      <c r="B10" s="97" t="s">
        <v>182</v>
      </c>
      <c r="C10" s="526" t="s">
        <v>183</v>
      </c>
      <c r="D10" s="527"/>
      <c r="E10" s="94">
        <v>440</v>
      </c>
      <c r="F10" s="229">
        <f>H10*H5</f>
        <v>400.6190476190476</v>
      </c>
      <c r="G10" s="230">
        <f>E10*F10</f>
        <v>176272.38095238095</v>
      </c>
      <c r="H10" s="216">
        <v>8.523809523809524</v>
      </c>
    </row>
    <row r="11" spans="1:8" ht="84" customHeight="1" thickBot="1">
      <c r="A11" s="98" t="s">
        <v>184</v>
      </c>
      <c r="B11" s="99" t="s">
        <v>185</v>
      </c>
      <c r="C11" s="495" t="s">
        <v>183</v>
      </c>
      <c r="D11" s="496"/>
      <c r="E11" s="95">
        <v>440</v>
      </c>
      <c r="F11" s="231">
        <f>H11*H5</f>
        <v>414.0476190476191</v>
      </c>
      <c r="G11" s="232">
        <f>E11*F11</f>
        <v>182180.9523809524</v>
      </c>
      <c r="H11" s="216">
        <v>8.80952380952381</v>
      </c>
    </row>
    <row r="12" spans="1:8" ht="18.75" customHeight="1" thickBot="1">
      <c r="A12" s="497" t="s">
        <v>186</v>
      </c>
      <c r="B12" s="497"/>
      <c r="C12" s="497"/>
      <c r="D12" s="497"/>
      <c r="E12" s="497"/>
      <c r="F12" s="497"/>
      <c r="G12" s="497"/>
      <c r="H12" s="498"/>
    </row>
    <row r="13" spans="1:8" ht="81" customHeight="1" thickBot="1">
      <c r="A13" s="100" t="s">
        <v>187</v>
      </c>
      <c r="B13" s="101" t="s">
        <v>188</v>
      </c>
      <c r="C13" s="102">
        <v>1.4</v>
      </c>
      <c r="D13" s="102" t="s">
        <v>189</v>
      </c>
      <c r="E13" s="103">
        <v>16</v>
      </c>
      <c r="F13" s="233">
        <f>H13*$H$5</f>
        <v>313.33333333333337</v>
      </c>
      <c r="G13" s="234">
        <v>4480</v>
      </c>
      <c r="H13" s="216">
        <v>6.666666666666667</v>
      </c>
    </row>
    <row r="14" spans="1:8" ht="78" customHeight="1" thickBot="1">
      <c r="A14" s="75" t="s">
        <v>190</v>
      </c>
      <c r="B14" s="104" t="s">
        <v>191</v>
      </c>
      <c r="C14" s="105">
        <v>1.4</v>
      </c>
      <c r="D14" s="105" t="s">
        <v>189</v>
      </c>
      <c r="E14" s="106">
        <v>16</v>
      </c>
      <c r="F14" s="233">
        <f>H14*$H$5</f>
        <v>313.33333333333337</v>
      </c>
      <c r="G14" s="234">
        <v>4480</v>
      </c>
      <c r="H14" s="216">
        <v>6.666666666666667</v>
      </c>
    </row>
    <row r="15" spans="1:8" ht="108.75" thickBot="1">
      <c r="A15" s="77" t="s">
        <v>192</v>
      </c>
      <c r="B15" s="107" t="s">
        <v>193</v>
      </c>
      <c r="C15" s="108">
        <v>1.35</v>
      </c>
      <c r="D15" s="108" t="s">
        <v>194</v>
      </c>
      <c r="E15" s="109">
        <v>16</v>
      </c>
      <c r="F15" s="233">
        <f>H15*$H$5</f>
        <v>190.23809523809524</v>
      </c>
      <c r="G15" s="234">
        <v>2720</v>
      </c>
      <c r="H15" s="216">
        <v>4.0476190476190474</v>
      </c>
    </row>
    <row r="16" spans="1:5" ht="18.75">
      <c r="A16" s="493" t="s">
        <v>155</v>
      </c>
      <c r="B16" s="493"/>
      <c r="C16" s="493"/>
      <c r="D16" s="493"/>
      <c r="E16" s="493"/>
    </row>
    <row r="17" spans="1:5" ht="18.75">
      <c r="A17" s="494" t="s">
        <v>156</v>
      </c>
      <c r="B17" s="494"/>
      <c r="C17" s="494"/>
      <c r="D17" s="494"/>
      <c r="E17" s="494"/>
    </row>
    <row r="18" spans="1:5" ht="18.75">
      <c r="A18" s="487" t="s">
        <v>157</v>
      </c>
      <c r="B18" s="487"/>
      <c r="C18" s="487"/>
      <c r="D18" s="487"/>
      <c r="E18" s="487"/>
    </row>
  </sheetData>
  <sheetProtection/>
  <mergeCells count="18">
    <mergeCell ref="A16:E16"/>
    <mergeCell ref="A17:E17"/>
    <mergeCell ref="A18:E18"/>
    <mergeCell ref="G4:G5"/>
    <mergeCell ref="A6:H6"/>
    <mergeCell ref="A7:A8"/>
    <mergeCell ref="B7:B8"/>
    <mergeCell ref="C7:D8"/>
    <mergeCell ref="A9:H9"/>
    <mergeCell ref="C10:D10"/>
    <mergeCell ref="C11:D11"/>
    <mergeCell ref="A12:H12"/>
    <mergeCell ref="A2:F2"/>
    <mergeCell ref="A4:A5"/>
    <mergeCell ref="B4:B5"/>
    <mergeCell ref="C4:D5"/>
    <mergeCell ref="E4:E5"/>
    <mergeCell ref="F4:F5"/>
  </mergeCells>
  <printOptions/>
  <pageMargins left="0.35433070866141736" right="0.35433070866141736" top="0.984251968503937" bottom="0.984251968503937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38"/>
  <sheetViews>
    <sheetView zoomScalePageLayoutView="0" workbookViewId="0" topLeftCell="A6">
      <pane ySplit="4" topLeftCell="A10" activePane="bottomLeft" state="frozen"/>
      <selection pane="topLeft" activeCell="A6" sqref="A6"/>
      <selection pane="bottomLeft" activeCell="L12" sqref="L12"/>
    </sheetView>
  </sheetViews>
  <sheetFormatPr defaultColWidth="9.140625" defaultRowHeight="15"/>
  <cols>
    <col min="1" max="1" width="28.00390625" style="110" customWidth="1"/>
    <col min="2" max="2" width="42.57421875" style="3" customWidth="1"/>
    <col min="3" max="3" width="15.421875" style="83" customWidth="1"/>
    <col min="4" max="4" width="12.28125" style="87" customWidth="1"/>
    <col min="5" max="5" width="11.7109375" style="89" customWidth="1"/>
    <col min="6" max="6" width="15.421875" style="111" customWidth="1"/>
    <col min="7" max="7" width="9.421875" style="176" customWidth="1"/>
    <col min="8" max="16384" width="9.140625" style="3" customWidth="1"/>
  </cols>
  <sheetData>
    <row r="1" ht="18.75" hidden="1"/>
    <row r="2" ht="18.75" hidden="1"/>
    <row r="3" ht="18.75" hidden="1"/>
    <row r="4" ht="18.75" hidden="1"/>
    <row r="5" ht="18.75" hidden="1"/>
    <row r="6" spans="1:6" ht="30" customHeight="1" thickBot="1">
      <c r="A6" s="528" t="s">
        <v>340</v>
      </c>
      <c r="B6" s="528"/>
      <c r="C6" s="528"/>
      <c r="D6" s="528"/>
      <c r="E6" s="528"/>
      <c r="F6" s="528"/>
    </row>
    <row r="7" spans="1:6" ht="21" thickBot="1">
      <c r="A7" s="112"/>
      <c r="B7" s="113"/>
      <c r="C7" s="112"/>
      <c r="D7" s="112"/>
      <c r="E7" s="114"/>
      <c r="F7" s="114"/>
    </row>
    <row r="8" spans="1:7" ht="24">
      <c r="A8" s="443" t="s">
        <v>2</v>
      </c>
      <c r="B8" s="445" t="s">
        <v>3</v>
      </c>
      <c r="C8" s="447" t="s">
        <v>195</v>
      </c>
      <c r="D8" s="447" t="s">
        <v>5</v>
      </c>
      <c r="E8" s="449" t="s">
        <v>6</v>
      </c>
      <c r="F8" s="531" t="s">
        <v>7</v>
      </c>
      <c r="G8" s="222" t="s">
        <v>8</v>
      </c>
    </row>
    <row r="9" spans="1:7" ht="15.75" thickBot="1">
      <c r="A9" s="444"/>
      <c r="B9" s="446"/>
      <c r="C9" s="529"/>
      <c r="D9" s="529"/>
      <c r="E9" s="530"/>
      <c r="F9" s="532"/>
      <c r="G9" s="304">
        <v>47</v>
      </c>
    </row>
    <row r="10" spans="1:7" ht="15.75" customHeight="1" thickBot="1">
      <c r="A10" s="537" t="s">
        <v>196</v>
      </c>
      <c r="B10" s="538"/>
      <c r="C10" s="538"/>
      <c r="D10" s="538"/>
      <c r="E10" s="538"/>
      <c r="F10" s="538"/>
      <c r="G10" s="539"/>
    </row>
    <row r="11" spans="1:7" ht="72" customHeight="1" thickBot="1">
      <c r="A11" s="115" t="s">
        <v>197</v>
      </c>
      <c r="B11" s="116" t="s">
        <v>198</v>
      </c>
      <c r="C11" s="117" t="s">
        <v>199</v>
      </c>
      <c r="D11" s="118" t="s">
        <v>200</v>
      </c>
      <c r="E11" s="119">
        <v>25</v>
      </c>
      <c r="F11" s="120">
        <f>G11*$G$9</f>
        <v>54.833333333333336</v>
      </c>
      <c r="G11" s="224">
        <v>1.1666666666666667</v>
      </c>
    </row>
    <row r="12" spans="1:7" ht="60" customHeight="1" thickBot="1">
      <c r="A12" s="115" t="s">
        <v>201</v>
      </c>
      <c r="B12" s="116" t="s">
        <v>202</v>
      </c>
      <c r="C12" s="117" t="s">
        <v>199</v>
      </c>
      <c r="D12" s="118" t="s">
        <v>200</v>
      </c>
      <c r="E12" s="119">
        <v>25</v>
      </c>
      <c r="F12" s="120">
        <f aca="true" t="shared" si="0" ref="F12:F18">G12*$G$9</f>
        <v>53.71428571428571</v>
      </c>
      <c r="G12" s="224">
        <v>1.1428571428571428</v>
      </c>
    </row>
    <row r="13" spans="1:7" ht="60" customHeight="1" thickBot="1">
      <c r="A13" s="115" t="s">
        <v>203</v>
      </c>
      <c r="B13" s="116" t="s">
        <v>202</v>
      </c>
      <c r="C13" s="117" t="s">
        <v>199</v>
      </c>
      <c r="D13" s="118" t="s">
        <v>204</v>
      </c>
      <c r="E13" s="119">
        <v>25</v>
      </c>
      <c r="F13" s="120">
        <f t="shared" si="0"/>
        <v>66.02380952380952</v>
      </c>
      <c r="G13" s="224">
        <v>1.4047619047619047</v>
      </c>
    </row>
    <row r="14" spans="1:7" ht="19.5" thickBot="1">
      <c r="A14" s="540" t="s">
        <v>205</v>
      </c>
      <c r="B14" s="542" t="s">
        <v>206</v>
      </c>
      <c r="C14" s="121" t="s">
        <v>199</v>
      </c>
      <c r="D14" s="545" t="s">
        <v>13</v>
      </c>
      <c r="E14" s="547">
        <v>30</v>
      </c>
      <c r="F14" s="120">
        <f t="shared" si="0"/>
        <v>72.73809523809524</v>
      </c>
      <c r="G14" s="224">
        <v>1.5476190476190477</v>
      </c>
    </row>
    <row r="15" spans="1:7" ht="33" customHeight="1" thickBot="1">
      <c r="A15" s="540"/>
      <c r="B15" s="543"/>
      <c r="C15" s="121" t="s">
        <v>207</v>
      </c>
      <c r="D15" s="545"/>
      <c r="E15" s="547"/>
      <c r="F15" s="120">
        <f t="shared" si="0"/>
        <v>80.57142857142857</v>
      </c>
      <c r="G15" s="224">
        <v>1.7142857142857142</v>
      </c>
    </row>
    <row r="16" spans="1:7" ht="18.75" customHeight="1">
      <c r="A16" s="540"/>
      <c r="B16" s="543"/>
      <c r="C16" s="535" t="s">
        <v>208</v>
      </c>
      <c r="D16" s="545"/>
      <c r="E16" s="547"/>
      <c r="F16" s="549"/>
      <c r="G16" s="556">
        <v>1.7142857142857142</v>
      </c>
    </row>
    <row r="17" spans="1:7" ht="9.75" customHeight="1" thickBot="1">
      <c r="A17" s="540"/>
      <c r="B17" s="543"/>
      <c r="C17" s="536"/>
      <c r="D17" s="545"/>
      <c r="E17" s="547"/>
      <c r="F17" s="550"/>
      <c r="G17" s="557"/>
    </row>
    <row r="18" spans="1:6" ht="19.5" customHeight="1" hidden="1" thickBot="1">
      <c r="A18" s="540"/>
      <c r="B18" s="543"/>
      <c r="C18" s="535" t="s">
        <v>208</v>
      </c>
      <c r="D18" s="545"/>
      <c r="E18" s="547"/>
      <c r="F18" s="549">
        <f t="shared" si="0"/>
        <v>0</v>
      </c>
    </row>
    <row r="19" spans="1:6" ht="12.75" customHeight="1" hidden="1">
      <c r="A19" s="541"/>
      <c r="B19" s="544"/>
      <c r="C19" s="558"/>
      <c r="D19" s="546"/>
      <c r="E19" s="548"/>
      <c r="F19" s="550"/>
    </row>
    <row r="20" spans="1:7" ht="21.75" customHeight="1" thickBot="1">
      <c r="A20" s="559" t="s">
        <v>209</v>
      </c>
      <c r="B20" s="560" t="s">
        <v>210</v>
      </c>
      <c r="C20" s="117" t="s">
        <v>199</v>
      </c>
      <c r="D20" s="563" t="s">
        <v>13</v>
      </c>
      <c r="E20" s="566">
        <v>30</v>
      </c>
      <c r="F20" s="120">
        <f>G20*$G$9</f>
        <v>83.92857142857143</v>
      </c>
      <c r="G20" s="224">
        <v>1.7857142857142858</v>
      </c>
    </row>
    <row r="21" spans="1:7" ht="17.25" customHeight="1" thickBot="1">
      <c r="A21" s="559"/>
      <c r="B21" s="561"/>
      <c r="C21" s="121" t="s">
        <v>211</v>
      </c>
      <c r="D21" s="564"/>
      <c r="E21" s="567"/>
      <c r="F21" s="120">
        <f>G21*$G$9</f>
        <v>91.76190476190476</v>
      </c>
      <c r="G21" s="224">
        <v>1.9523809523809523</v>
      </c>
    </row>
    <row r="22" spans="1:7" ht="34.5">
      <c r="A22" s="559"/>
      <c r="B22" s="561"/>
      <c r="C22" s="121" t="s">
        <v>212</v>
      </c>
      <c r="D22" s="564"/>
      <c r="E22" s="567"/>
      <c r="F22" s="120">
        <f>G22*$G$9</f>
        <v>91.76190476190476</v>
      </c>
      <c r="G22" s="224">
        <v>1.9523809523809523</v>
      </c>
    </row>
    <row r="23" spans="1:7" ht="17.25" customHeight="1">
      <c r="A23" s="559"/>
      <c r="B23" s="561"/>
      <c r="C23" s="535" t="s">
        <v>208</v>
      </c>
      <c r="D23" s="564"/>
      <c r="E23" s="567"/>
      <c r="F23" s="533">
        <f>G23*G9</f>
        <v>91.76190476190476</v>
      </c>
      <c r="G23" s="224">
        <v>1.9523809523809523</v>
      </c>
    </row>
    <row r="24" spans="1:7" ht="12" customHeight="1" hidden="1">
      <c r="A24" s="559"/>
      <c r="B24" s="561"/>
      <c r="C24" s="536"/>
      <c r="D24" s="564"/>
      <c r="E24" s="567"/>
      <c r="F24" s="534"/>
      <c r="G24" s="214"/>
    </row>
    <row r="25" spans="1:7" ht="15" hidden="1">
      <c r="A25" s="559"/>
      <c r="B25" s="561"/>
      <c r="C25" s="535" t="s">
        <v>208</v>
      </c>
      <c r="D25" s="564"/>
      <c r="E25" s="567"/>
      <c r="F25" s="533">
        <v>80</v>
      </c>
      <c r="G25" s="214"/>
    </row>
    <row r="26" spans="1:7" ht="15" hidden="1">
      <c r="A26" s="559"/>
      <c r="B26" s="562"/>
      <c r="C26" s="536"/>
      <c r="D26" s="565"/>
      <c r="E26" s="568"/>
      <c r="F26" s="534"/>
      <c r="G26" s="214"/>
    </row>
    <row r="27" spans="1:7" ht="18.75" thickBot="1">
      <c r="A27" s="571" t="s">
        <v>213</v>
      </c>
      <c r="B27" s="572"/>
      <c r="C27" s="572"/>
      <c r="D27" s="572"/>
      <c r="E27" s="572"/>
      <c r="F27" s="572"/>
      <c r="G27" s="573"/>
    </row>
    <row r="28" spans="1:7" ht="24">
      <c r="A28" s="574" t="s">
        <v>0</v>
      </c>
      <c r="B28" s="577" t="s">
        <v>3</v>
      </c>
      <c r="C28" s="580" t="s">
        <v>214</v>
      </c>
      <c r="D28" s="583" t="s">
        <v>5</v>
      </c>
      <c r="E28" s="449" t="s">
        <v>6</v>
      </c>
      <c r="F28" s="553" t="s">
        <v>215</v>
      </c>
      <c r="G28" s="222" t="s">
        <v>8</v>
      </c>
    </row>
    <row r="29" spans="1:7" ht="15" customHeight="1" thickBot="1">
      <c r="A29" s="575"/>
      <c r="B29" s="578"/>
      <c r="C29" s="581"/>
      <c r="D29" s="584"/>
      <c r="E29" s="551"/>
      <c r="F29" s="554"/>
      <c r="G29" s="223">
        <v>42</v>
      </c>
    </row>
    <row r="30" spans="1:7" ht="4.5" customHeight="1" hidden="1">
      <c r="A30" s="576"/>
      <c r="B30" s="579"/>
      <c r="C30" s="582"/>
      <c r="D30" s="585"/>
      <c r="E30" s="552"/>
      <c r="F30" s="555"/>
      <c r="G30" s="214"/>
    </row>
    <row r="31" spans="1:7" ht="49.5" customHeight="1" thickBot="1">
      <c r="A31" s="122" t="s">
        <v>216</v>
      </c>
      <c r="B31" s="123" t="s">
        <v>217</v>
      </c>
      <c r="C31" s="124">
        <v>25</v>
      </c>
      <c r="D31" s="125" t="s">
        <v>218</v>
      </c>
      <c r="E31" s="126">
        <v>1000</v>
      </c>
      <c r="F31" s="127">
        <f>G31*$G$29</f>
        <v>27.000000000000004</v>
      </c>
      <c r="G31" s="224">
        <v>0.6428571428571429</v>
      </c>
    </row>
    <row r="32" spans="1:7" ht="43.5" customHeight="1" thickBot="1">
      <c r="A32" s="128" t="s">
        <v>219</v>
      </c>
      <c r="B32" s="129" t="s">
        <v>220</v>
      </c>
      <c r="C32" s="130">
        <v>25</v>
      </c>
      <c r="D32" s="131" t="s">
        <v>221</v>
      </c>
      <c r="E32" s="132">
        <v>1000</v>
      </c>
      <c r="F32" s="127">
        <f>G32*$G$29</f>
        <v>27.000000000000004</v>
      </c>
      <c r="G32" s="224">
        <v>0.6428571428571429</v>
      </c>
    </row>
    <row r="33" spans="1:6" ht="21.75" customHeight="1">
      <c r="A33" s="493" t="s">
        <v>155</v>
      </c>
      <c r="B33" s="493"/>
      <c r="C33" s="493"/>
      <c r="D33" s="493"/>
      <c r="E33" s="133"/>
      <c r="F33" s="134"/>
    </row>
    <row r="34" spans="1:6" ht="20.25" customHeight="1">
      <c r="A34" s="494" t="s">
        <v>156</v>
      </c>
      <c r="B34" s="494"/>
      <c r="C34" s="494"/>
      <c r="D34" s="494"/>
      <c r="E34" s="92"/>
      <c r="F34" s="135"/>
    </row>
    <row r="35" spans="1:4" ht="18.75" customHeight="1">
      <c r="A35" s="487" t="s">
        <v>157</v>
      </c>
      <c r="B35" s="487"/>
      <c r="C35" s="487"/>
      <c r="D35" s="487"/>
    </row>
    <row r="36" spans="1:2" ht="13.5" customHeight="1" hidden="1">
      <c r="A36" s="136" t="s">
        <v>222</v>
      </c>
      <c r="B36" s="137" t="s">
        <v>223</v>
      </c>
    </row>
    <row r="37" spans="1:6" ht="18.75" customHeight="1">
      <c r="A37" s="569" t="s">
        <v>224</v>
      </c>
      <c r="B37" s="569"/>
      <c r="C37" s="569"/>
      <c r="D37" s="569"/>
      <c r="E37" s="569"/>
      <c r="F37" s="569"/>
    </row>
    <row r="38" spans="1:4" ht="18.75">
      <c r="A38" s="569" t="s">
        <v>225</v>
      </c>
      <c r="B38" s="570"/>
      <c r="C38" s="570"/>
      <c r="D38" s="570"/>
    </row>
  </sheetData>
  <sheetProtection/>
  <mergeCells count="37">
    <mergeCell ref="A33:D33"/>
    <mergeCell ref="A34:D34"/>
    <mergeCell ref="A35:D35"/>
    <mergeCell ref="A37:F37"/>
    <mergeCell ref="A38:D38"/>
    <mergeCell ref="A27:G27"/>
    <mergeCell ref="A28:A30"/>
    <mergeCell ref="B28:B30"/>
    <mergeCell ref="C28:C30"/>
    <mergeCell ref="D28:D30"/>
    <mergeCell ref="E28:E30"/>
    <mergeCell ref="F28:F30"/>
    <mergeCell ref="G16:G17"/>
    <mergeCell ref="C18:C19"/>
    <mergeCell ref="F18:F19"/>
    <mergeCell ref="A20:A26"/>
    <mergeCell ref="B20:B26"/>
    <mergeCell ref="D20:D26"/>
    <mergeCell ref="E20:E26"/>
    <mergeCell ref="C23:C24"/>
    <mergeCell ref="F23:F24"/>
    <mergeCell ref="C25:C26"/>
    <mergeCell ref="F25:F26"/>
    <mergeCell ref="A10:G10"/>
    <mergeCell ref="A14:A19"/>
    <mergeCell ref="B14:B19"/>
    <mergeCell ref="D14:D19"/>
    <mergeCell ref="E14:E19"/>
    <mergeCell ref="C16:C17"/>
    <mergeCell ref="F16:F17"/>
    <mergeCell ref="A6:F6"/>
    <mergeCell ref="A8:A9"/>
    <mergeCell ref="B8:B9"/>
    <mergeCell ref="C8:C9"/>
    <mergeCell ref="D8:D9"/>
    <mergeCell ref="E8:E9"/>
    <mergeCell ref="F8:F9"/>
  </mergeCells>
  <printOptions/>
  <pageMargins left="0.35433070866141736" right="0.35433070866141736" top="0.984251968503937" bottom="0.984251968503937" header="0.5118110236220472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11" sqref="K11"/>
    </sheetView>
  </sheetViews>
  <sheetFormatPr defaultColWidth="70.8515625" defaultRowHeight="15"/>
  <cols>
    <col min="1" max="1" width="23.57421875" style="111" customWidth="1"/>
    <col min="2" max="2" width="60.57421875" style="149" customWidth="1"/>
    <col min="3" max="3" width="14.8515625" style="87" customWidth="1"/>
    <col min="4" max="4" width="11.140625" style="87" customWidth="1"/>
    <col min="5" max="5" width="11.57421875" style="83" customWidth="1"/>
    <col min="6" max="6" width="8.421875" style="3" hidden="1" customWidth="1"/>
    <col min="7" max="7" width="12.140625" style="83" customWidth="1"/>
    <col min="8" max="8" width="8.28125" style="176" bestFit="1" customWidth="1"/>
    <col min="9" max="253" width="9.140625" style="3" customWidth="1"/>
    <col min="254" max="254" width="28.140625" style="3" customWidth="1"/>
    <col min="255" max="16384" width="70.8515625" style="3" customWidth="1"/>
  </cols>
  <sheetData>
    <row r="1" spans="1:7" ht="15">
      <c r="A1" s="586"/>
      <c r="B1" s="586"/>
      <c r="C1" s="586"/>
      <c r="D1" s="586"/>
      <c r="E1" s="586"/>
      <c r="F1" s="586"/>
      <c r="G1" s="586"/>
    </row>
    <row r="2" spans="1:7" ht="26.25" customHeight="1" thickBot="1">
      <c r="A2" s="441" t="s">
        <v>226</v>
      </c>
      <c r="B2" s="442"/>
      <c r="C2" s="442"/>
      <c r="D2" s="442"/>
      <c r="E2" s="442"/>
      <c r="F2" s="442"/>
      <c r="G2" s="70"/>
    </row>
    <row r="3" spans="1:8" ht="33.75" customHeight="1" thickBot="1">
      <c r="A3" s="587" t="s">
        <v>2</v>
      </c>
      <c r="B3" s="445" t="s">
        <v>3</v>
      </c>
      <c r="C3" s="447" t="s">
        <v>5</v>
      </c>
      <c r="D3" s="449" t="s">
        <v>6</v>
      </c>
      <c r="E3" s="590" t="s">
        <v>227</v>
      </c>
      <c r="F3" s="138" t="s">
        <v>8</v>
      </c>
      <c r="G3" s="590" t="s">
        <v>175</v>
      </c>
      <c r="H3" s="331" t="s">
        <v>8</v>
      </c>
    </row>
    <row r="4" spans="1:8" ht="56.25" customHeight="1" thickBot="1">
      <c r="A4" s="588"/>
      <c r="B4" s="589"/>
      <c r="C4" s="529"/>
      <c r="D4" s="530"/>
      <c r="E4" s="591"/>
      <c r="F4" s="139">
        <v>42</v>
      </c>
      <c r="G4" s="532"/>
      <c r="H4" s="332">
        <v>47</v>
      </c>
    </row>
    <row r="5" spans="1:8" ht="29.25" customHeight="1" thickBot="1">
      <c r="A5" s="599" t="s">
        <v>228</v>
      </c>
      <c r="B5" s="375"/>
      <c r="C5" s="375"/>
      <c r="D5" s="375"/>
      <c r="E5" s="375"/>
      <c r="F5" s="375"/>
      <c r="G5" s="375"/>
      <c r="H5" s="375"/>
    </row>
    <row r="6" spans="1:8" ht="30" customHeight="1">
      <c r="A6" s="600" t="s">
        <v>229</v>
      </c>
      <c r="B6" s="592" t="s">
        <v>230</v>
      </c>
      <c r="C6" s="480" t="s">
        <v>231</v>
      </c>
      <c r="D6" s="141">
        <v>12</v>
      </c>
      <c r="E6" s="73">
        <f>H6*$H$4</f>
        <v>229.40476190476193</v>
      </c>
      <c r="F6" s="334">
        <v>4.4523</v>
      </c>
      <c r="G6" s="335">
        <f>D6*E6</f>
        <v>2752.857142857143</v>
      </c>
      <c r="H6" s="336">
        <v>4.880952380952381</v>
      </c>
    </row>
    <row r="7" spans="1:8" ht="57" customHeight="1">
      <c r="A7" s="601"/>
      <c r="B7" s="602"/>
      <c r="C7" s="474"/>
      <c r="D7" s="141">
        <v>24</v>
      </c>
      <c r="E7" s="73">
        <f>H7*$H$4</f>
        <v>224.92857142857142</v>
      </c>
      <c r="F7" s="334">
        <v>4.4076</v>
      </c>
      <c r="G7" s="335">
        <f>D7*E7</f>
        <v>5398.285714285714</v>
      </c>
      <c r="H7" s="336">
        <v>4.785714285714286</v>
      </c>
    </row>
    <row r="8" spans="1:8" ht="30" customHeight="1">
      <c r="A8" s="601" t="s">
        <v>232</v>
      </c>
      <c r="B8" s="602" t="s">
        <v>233</v>
      </c>
      <c r="C8" s="474" t="s">
        <v>231</v>
      </c>
      <c r="D8" s="141">
        <v>12</v>
      </c>
      <c r="E8" s="73">
        <f>H8*$H$4</f>
        <v>256.26190476190476</v>
      </c>
      <c r="F8" s="334">
        <v>5</v>
      </c>
      <c r="G8" s="335">
        <f>D8*E8</f>
        <v>3075.142857142857</v>
      </c>
      <c r="H8" s="336">
        <v>5.4523809523809526</v>
      </c>
    </row>
    <row r="9" spans="1:8" ht="45.75" customHeight="1">
      <c r="A9" s="603"/>
      <c r="B9" s="604"/>
      <c r="C9" s="490"/>
      <c r="D9" s="141">
        <v>24</v>
      </c>
      <c r="E9" s="73">
        <f>H9*$H$4</f>
        <v>251.78571428571428</v>
      </c>
      <c r="F9" s="334">
        <v>4.9523</v>
      </c>
      <c r="G9" s="335">
        <f>D9*E9</f>
        <v>6042.857142857143</v>
      </c>
      <c r="H9" s="336">
        <v>5.357142857142857</v>
      </c>
    </row>
    <row r="10" spans="1:8" ht="78" customHeight="1">
      <c r="A10" s="333" t="s">
        <v>475</v>
      </c>
      <c r="B10" s="325" t="s">
        <v>476</v>
      </c>
      <c r="C10" s="73" t="s">
        <v>477</v>
      </c>
      <c r="D10" s="141">
        <v>24</v>
      </c>
      <c r="E10" s="73">
        <v>240.12</v>
      </c>
      <c r="F10" s="334"/>
      <c r="G10" s="335">
        <v>5762.88</v>
      </c>
      <c r="H10" s="336">
        <v>5.22</v>
      </c>
    </row>
    <row r="11" spans="1:8" ht="30" customHeight="1" thickBot="1">
      <c r="A11" s="599" t="s">
        <v>234</v>
      </c>
      <c r="B11" s="375"/>
      <c r="C11" s="375"/>
      <c r="D11" s="375"/>
      <c r="E11" s="375"/>
      <c r="F11" s="375"/>
      <c r="G11" s="375"/>
      <c r="H11" s="375"/>
    </row>
    <row r="12" spans="1:8" ht="30" customHeight="1" thickBot="1">
      <c r="A12" s="607" t="s">
        <v>235</v>
      </c>
      <c r="B12" s="609" t="s">
        <v>236</v>
      </c>
      <c r="C12" s="611">
        <v>0.97</v>
      </c>
      <c r="D12" s="143">
        <v>12</v>
      </c>
      <c r="E12" s="125">
        <f>H12*H4</f>
        <v>283.1190476190476</v>
      </c>
      <c r="F12" s="144">
        <v>4.75</v>
      </c>
      <c r="G12" s="140">
        <f>D12*E12</f>
        <v>3397.428571428571</v>
      </c>
      <c r="H12" s="336">
        <v>6.023809523809524</v>
      </c>
    </row>
    <row r="13" spans="1:8" ht="30" customHeight="1" thickBot="1">
      <c r="A13" s="608"/>
      <c r="B13" s="610"/>
      <c r="C13" s="612"/>
      <c r="D13" s="145">
        <v>24</v>
      </c>
      <c r="E13" s="125">
        <f>H13*H4</f>
        <v>277.5238095238095</v>
      </c>
      <c r="F13" s="146">
        <v>4.7023</v>
      </c>
      <c r="G13" s="142">
        <f>D13*E13</f>
        <v>6660.571428571428</v>
      </c>
      <c r="H13" s="336">
        <v>5.904761904761905</v>
      </c>
    </row>
    <row r="14" spans="1:8" ht="30" customHeight="1" thickBot="1">
      <c r="A14" s="599" t="s">
        <v>237</v>
      </c>
      <c r="B14" s="375"/>
      <c r="C14" s="375"/>
      <c r="D14" s="375"/>
      <c r="E14" s="375"/>
      <c r="F14" s="375"/>
      <c r="G14" s="375"/>
      <c r="H14" s="375"/>
    </row>
    <row r="15" spans="1:8" ht="30" customHeight="1">
      <c r="A15" s="600" t="s">
        <v>238</v>
      </c>
      <c r="B15" s="592" t="s">
        <v>239</v>
      </c>
      <c r="C15" s="74">
        <v>0.3</v>
      </c>
      <c r="D15" s="594">
        <v>20</v>
      </c>
      <c r="E15" s="595">
        <f>H15*H4</f>
        <v>104.07142857142858</v>
      </c>
      <c r="F15" s="147">
        <v>2.0238</v>
      </c>
      <c r="G15" s="597">
        <f>D15*E15</f>
        <v>2081.4285714285716</v>
      </c>
      <c r="H15" s="605">
        <v>2.2142857142857144</v>
      </c>
    </row>
    <row r="16" spans="1:8" ht="54" customHeight="1" thickBot="1">
      <c r="A16" s="613"/>
      <c r="B16" s="593"/>
      <c r="C16" s="78">
        <v>0.2</v>
      </c>
      <c r="D16" s="481"/>
      <c r="E16" s="596"/>
      <c r="F16" s="148">
        <v>1.5476</v>
      </c>
      <c r="G16" s="598"/>
      <c r="H16" s="605"/>
    </row>
    <row r="17" spans="1:6" ht="19.5" customHeight="1">
      <c r="A17" s="494" t="s">
        <v>155</v>
      </c>
      <c r="B17" s="606"/>
      <c r="C17" s="84"/>
      <c r="D17" s="85"/>
      <c r="E17" s="86"/>
      <c r="F17" s="66"/>
    </row>
    <row r="18" spans="1:6" ht="18.75" customHeight="1">
      <c r="A18" s="494" t="s">
        <v>156</v>
      </c>
      <c r="B18" s="494"/>
      <c r="C18" s="494"/>
      <c r="D18" s="85"/>
      <c r="E18" s="86"/>
      <c r="F18" s="66"/>
    </row>
    <row r="19" spans="1:3" ht="17.25" customHeight="1">
      <c r="A19" s="487" t="s">
        <v>157</v>
      </c>
      <c r="B19" s="487"/>
      <c r="C19" s="487"/>
    </row>
  </sheetData>
  <sheetProtection/>
  <mergeCells count="29">
    <mergeCell ref="H15:H16"/>
    <mergeCell ref="A17:B17"/>
    <mergeCell ref="A18:C18"/>
    <mergeCell ref="A19:C19"/>
    <mergeCell ref="A11:H11"/>
    <mergeCell ref="A12:A13"/>
    <mergeCell ref="B12:B13"/>
    <mergeCell ref="C12:C13"/>
    <mergeCell ref="A14:H14"/>
    <mergeCell ref="A15:A16"/>
    <mergeCell ref="B15:B16"/>
    <mergeCell ref="D15:D16"/>
    <mergeCell ref="E15:E16"/>
    <mergeCell ref="G15:G16"/>
    <mergeCell ref="A5:H5"/>
    <mergeCell ref="A6:A7"/>
    <mergeCell ref="B6:B7"/>
    <mergeCell ref="C6:C7"/>
    <mergeCell ref="A8:A9"/>
    <mergeCell ref="B8:B9"/>
    <mergeCell ref="C8:C9"/>
    <mergeCell ref="A1:G1"/>
    <mergeCell ref="A2:F2"/>
    <mergeCell ref="A3:A4"/>
    <mergeCell ref="B3:B4"/>
    <mergeCell ref="C3:C4"/>
    <mergeCell ref="D3:D4"/>
    <mergeCell ref="E3:E4"/>
    <mergeCell ref="G3:G4"/>
  </mergeCells>
  <printOptions/>
  <pageMargins left="0.15748031496062992" right="0.15748031496062992" top="0.984251968503937" bottom="0.984251968503937" header="0.5118110236220472" footer="0.5118110236220472"/>
  <pageSetup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4">
      <pane ySplit="3" topLeftCell="A22" activePane="bottomLeft" state="frozen"/>
      <selection pane="topLeft" activeCell="A4" sqref="A4"/>
      <selection pane="bottomLeft" activeCell="M15" sqref="M15"/>
    </sheetView>
  </sheetViews>
  <sheetFormatPr defaultColWidth="9.140625" defaultRowHeight="15"/>
  <cols>
    <col min="1" max="1" width="25.57421875" style="161" customWidth="1"/>
    <col min="2" max="2" width="39.28125" style="149" customWidth="1"/>
    <col min="3" max="3" width="33.28125" style="162" customWidth="1"/>
    <col min="4" max="4" width="7.421875" style="164" customWidth="1"/>
    <col min="5" max="5" width="10.421875" style="149" customWidth="1"/>
    <col min="6" max="6" width="7.140625" style="111" customWidth="1"/>
    <col min="7" max="7" width="10.8515625" style="238" customWidth="1"/>
    <col min="8" max="16384" width="9.140625" style="3" customWidth="1"/>
  </cols>
  <sheetData>
    <row r="1" spans="1:7" ht="15" hidden="1">
      <c r="A1" s="614"/>
      <c r="B1" s="614"/>
      <c r="C1" s="615"/>
      <c r="D1" s="615"/>
      <c r="E1" s="615"/>
      <c r="F1" s="615"/>
      <c r="G1" s="615"/>
    </row>
    <row r="2" spans="1:7" ht="15" hidden="1">
      <c r="A2" s="614"/>
      <c r="B2" s="614"/>
      <c r="C2" s="615"/>
      <c r="D2" s="615"/>
      <c r="E2" s="615"/>
      <c r="F2" s="615"/>
      <c r="G2" s="615"/>
    </row>
    <row r="3" spans="1:7" ht="15" hidden="1">
      <c r="A3" s="614"/>
      <c r="B3" s="614"/>
      <c r="C3" s="615"/>
      <c r="D3" s="615"/>
      <c r="E3" s="615"/>
      <c r="F3" s="615"/>
      <c r="G3" s="615"/>
    </row>
    <row r="4" spans="1:7" ht="25.5" customHeight="1" thickBot="1">
      <c r="A4" s="528" t="s">
        <v>341</v>
      </c>
      <c r="B4" s="528"/>
      <c r="C4" s="528"/>
      <c r="D4" s="616"/>
      <c r="E4" s="616"/>
      <c r="F4" s="616"/>
      <c r="G4" s="616"/>
    </row>
    <row r="5" spans="1:7" ht="43.5" customHeight="1">
      <c r="A5" s="617" t="s">
        <v>2</v>
      </c>
      <c r="B5" s="619" t="s">
        <v>3</v>
      </c>
      <c r="C5" s="621" t="s">
        <v>240</v>
      </c>
      <c r="D5" s="623" t="s">
        <v>241</v>
      </c>
      <c r="E5" s="625" t="s">
        <v>6</v>
      </c>
      <c r="F5" s="627" t="s">
        <v>7</v>
      </c>
      <c r="G5" s="177" t="s">
        <v>8</v>
      </c>
    </row>
    <row r="6" spans="1:7" ht="19.5" customHeight="1" thickBot="1">
      <c r="A6" s="618"/>
      <c r="B6" s="620"/>
      <c r="C6" s="622"/>
      <c r="D6" s="624"/>
      <c r="E6" s="626"/>
      <c r="F6" s="628"/>
      <c r="G6" s="303">
        <v>47</v>
      </c>
    </row>
    <row r="7" spans="1:7" ht="23.25" customHeight="1">
      <c r="A7" s="629" t="s">
        <v>242</v>
      </c>
      <c r="B7" s="630"/>
      <c r="C7" s="630"/>
      <c r="D7" s="630"/>
      <c r="E7" s="630"/>
      <c r="F7" s="630"/>
      <c r="G7" s="630"/>
    </row>
    <row r="8" spans="1:7" ht="15.75" customHeight="1" thickBot="1">
      <c r="A8" s="504" t="s">
        <v>243</v>
      </c>
      <c r="B8" s="631"/>
      <c r="C8" s="631"/>
      <c r="D8" s="631"/>
      <c r="E8" s="631"/>
      <c r="F8" s="631"/>
      <c r="G8" s="631"/>
    </row>
    <row r="9" spans="1:7" ht="83.25" customHeight="1">
      <c r="A9" s="632" t="s">
        <v>244</v>
      </c>
      <c r="B9" s="634" t="s">
        <v>245</v>
      </c>
      <c r="C9" s="636" t="s">
        <v>246</v>
      </c>
      <c r="D9" s="150"/>
      <c r="E9" s="151">
        <v>5</v>
      </c>
      <c r="F9" s="566">
        <f>SUM(G9*G6)</f>
        <v>425.23809299999994</v>
      </c>
      <c r="G9" s="639">
        <v>9.047619</v>
      </c>
    </row>
    <row r="10" spans="1:7" ht="83.25" customHeight="1" thickBot="1">
      <c r="A10" s="633"/>
      <c r="B10" s="635"/>
      <c r="C10" s="637"/>
      <c r="D10" s="152"/>
      <c r="E10" s="153">
        <v>11</v>
      </c>
      <c r="F10" s="638"/>
      <c r="G10" s="640"/>
    </row>
    <row r="11" spans="1:7" ht="1.5" customHeight="1" hidden="1">
      <c r="A11" s="641" t="s">
        <v>247</v>
      </c>
      <c r="B11" s="630"/>
      <c r="C11" s="630"/>
      <c r="D11" s="630"/>
      <c r="E11" s="630"/>
      <c r="F11" s="630"/>
      <c r="G11" s="630"/>
    </row>
    <row r="12" spans="1:7" ht="27" customHeight="1" thickBot="1">
      <c r="A12" s="642"/>
      <c r="B12" s="642"/>
      <c r="C12" s="642"/>
      <c r="D12" s="642"/>
      <c r="E12" s="642"/>
      <c r="F12" s="642"/>
      <c r="G12" s="642"/>
    </row>
    <row r="13" spans="1:7" ht="24.75" customHeight="1">
      <c r="A13" s="632" t="s">
        <v>248</v>
      </c>
      <c r="B13" s="154" t="s">
        <v>249</v>
      </c>
      <c r="C13" s="644" t="s">
        <v>250</v>
      </c>
      <c r="D13" s="647" t="s">
        <v>251</v>
      </c>
      <c r="E13" s="650">
        <v>220</v>
      </c>
      <c r="F13" s="653">
        <f>G13*$G$6</f>
        <v>156.51</v>
      </c>
      <c r="G13" s="654">
        <v>3.33</v>
      </c>
    </row>
    <row r="14" spans="1:7" ht="22.5" customHeight="1" thickBot="1">
      <c r="A14" s="643"/>
      <c r="B14" s="155" t="s">
        <v>252</v>
      </c>
      <c r="C14" s="645"/>
      <c r="D14" s="648"/>
      <c r="E14" s="651"/>
      <c r="F14" s="547">
        <v>260</v>
      </c>
      <c r="G14" s="655"/>
    </row>
    <row r="15" spans="1:7" ht="21" customHeight="1">
      <c r="A15" s="643"/>
      <c r="B15" s="155" t="s">
        <v>253</v>
      </c>
      <c r="C15" s="645"/>
      <c r="D15" s="648"/>
      <c r="E15" s="651"/>
      <c r="F15" s="653">
        <f>G15*$G$6</f>
        <v>145.70000000000002</v>
      </c>
      <c r="G15" s="655">
        <v>3.1</v>
      </c>
    </row>
    <row r="16" spans="1:7" ht="20.25" customHeight="1" thickBot="1">
      <c r="A16" s="643"/>
      <c r="B16" s="155" t="s">
        <v>254</v>
      </c>
      <c r="C16" s="645"/>
      <c r="D16" s="648"/>
      <c r="E16" s="651"/>
      <c r="F16" s="547">
        <v>261</v>
      </c>
      <c r="G16" s="655"/>
    </row>
    <row r="17" spans="1:7" ht="20.25" customHeight="1">
      <c r="A17" s="643"/>
      <c r="B17" s="155" t="s">
        <v>255</v>
      </c>
      <c r="C17" s="645"/>
      <c r="D17" s="648"/>
      <c r="E17" s="651"/>
      <c r="F17" s="653">
        <f>G17*$G$6</f>
        <v>123.14</v>
      </c>
      <c r="G17" s="655">
        <v>2.62</v>
      </c>
    </row>
    <row r="18" spans="1:7" ht="22.5" customHeight="1" thickBot="1">
      <c r="A18" s="643"/>
      <c r="B18" s="155" t="s">
        <v>256</v>
      </c>
      <c r="C18" s="645"/>
      <c r="D18" s="648"/>
      <c r="E18" s="651"/>
      <c r="F18" s="547">
        <v>262</v>
      </c>
      <c r="G18" s="655"/>
    </row>
    <row r="19" spans="1:7" ht="21.75" customHeight="1">
      <c r="A19" s="643"/>
      <c r="B19" s="155" t="s">
        <v>257</v>
      </c>
      <c r="C19" s="645"/>
      <c r="D19" s="648"/>
      <c r="E19" s="651"/>
      <c r="F19" s="653">
        <f>G19*$G$6</f>
        <v>128.78</v>
      </c>
      <c r="G19" s="655">
        <v>2.74</v>
      </c>
    </row>
    <row r="20" spans="1:7" ht="21" customHeight="1">
      <c r="A20" s="643"/>
      <c r="B20" s="155" t="s">
        <v>258</v>
      </c>
      <c r="C20" s="645"/>
      <c r="D20" s="648"/>
      <c r="E20" s="651"/>
      <c r="F20" s="547">
        <v>263</v>
      </c>
      <c r="G20" s="655"/>
    </row>
    <row r="21" spans="1:7" ht="18" customHeight="1" thickBot="1">
      <c r="A21" s="633"/>
      <c r="B21" s="156" t="s">
        <v>259</v>
      </c>
      <c r="C21" s="646"/>
      <c r="D21" s="649"/>
      <c r="E21" s="652"/>
      <c r="F21" s="157">
        <f>G21*$G$6</f>
        <v>128.78</v>
      </c>
      <c r="G21" s="235">
        <v>2.74</v>
      </c>
    </row>
    <row r="22" spans="1:7" ht="18.75" customHeight="1" thickBot="1">
      <c r="A22" s="632" t="s">
        <v>260</v>
      </c>
      <c r="B22" s="154" t="s">
        <v>261</v>
      </c>
      <c r="C22" s="644" t="s">
        <v>262</v>
      </c>
      <c r="D22" s="647" t="s">
        <v>251</v>
      </c>
      <c r="E22" s="656">
        <v>220</v>
      </c>
      <c r="F22" s="157">
        <f>G22*$G$6</f>
        <v>128.78</v>
      </c>
      <c r="G22" s="654">
        <v>2.74</v>
      </c>
    </row>
    <row r="23" spans="1:7" ht="20.25" customHeight="1" thickBot="1">
      <c r="A23" s="643"/>
      <c r="B23" s="155" t="s">
        <v>263</v>
      </c>
      <c r="C23" s="645"/>
      <c r="D23" s="648"/>
      <c r="E23" s="651"/>
      <c r="F23" s="157">
        <f>G22*$G$6</f>
        <v>128.78</v>
      </c>
      <c r="G23" s="655"/>
    </row>
    <row r="24" spans="1:7" ht="20.25" customHeight="1" thickBot="1">
      <c r="A24" s="643"/>
      <c r="B24" s="155" t="s">
        <v>264</v>
      </c>
      <c r="C24" s="645"/>
      <c r="D24" s="648"/>
      <c r="E24" s="651"/>
      <c r="F24" s="157">
        <f>G24*$G$6</f>
        <v>128.78</v>
      </c>
      <c r="G24" s="655">
        <v>2.74</v>
      </c>
    </row>
    <row r="25" spans="1:7" ht="20.25" customHeight="1" thickBot="1">
      <c r="A25" s="643"/>
      <c r="B25" s="155" t="s">
        <v>265</v>
      </c>
      <c r="C25" s="645"/>
      <c r="D25" s="648"/>
      <c r="E25" s="651"/>
      <c r="F25" s="157">
        <f>G24*$G$6</f>
        <v>128.78</v>
      </c>
      <c r="G25" s="655"/>
    </row>
    <row r="26" spans="1:7" ht="20.25" customHeight="1">
      <c r="A26" s="643"/>
      <c r="B26" s="155" t="s">
        <v>266</v>
      </c>
      <c r="C26" s="645"/>
      <c r="D26" s="648"/>
      <c r="E26" s="651"/>
      <c r="F26" s="547">
        <f>G26*G6</f>
        <v>123.14</v>
      </c>
      <c r="G26" s="655">
        <v>2.62</v>
      </c>
    </row>
    <row r="27" spans="1:7" ht="28.5" customHeight="1">
      <c r="A27" s="643"/>
      <c r="B27" s="155" t="s">
        <v>267</v>
      </c>
      <c r="C27" s="645"/>
      <c r="D27" s="648"/>
      <c r="E27" s="651"/>
      <c r="F27" s="547">
        <v>110</v>
      </c>
      <c r="G27" s="655"/>
    </row>
    <row r="28" spans="1:7" ht="29.25" customHeight="1" thickBot="1">
      <c r="A28" s="633"/>
      <c r="B28" s="156" t="s">
        <v>268</v>
      </c>
      <c r="C28" s="646"/>
      <c r="D28" s="649"/>
      <c r="E28" s="652"/>
      <c r="F28" s="157">
        <f>G28*$G$6</f>
        <v>128.78</v>
      </c>
      <c r="G28" s="235">
        <v>2.74</v>
      </c>
    </row>
    <row r="29" spans="1:7" ht="30" customHeight="1" thickBot="1">
      <c r="A29" s="657" t="s">
        <v>269</v>
      </c>
      <c r="B29" s="154" t="s">
        <v>270</v>
      </c>
      <c r="C29" s="644" t="s">
        <v>271</v>
      </c>
      <c r="D29" s="647" t="s">
        <v>251</v>
      </c>
      <c r="E29" s="656">
        <v>220</v>
      </c>
      <c r="F29" s="157">
        <f>G29*$G$6</f>
        <v>145.47619047619048</v>
      </c>
      <c r="G29" s="235">
        <v>3.0952380952380953</v>
      </c>
    </row>
    <row r="30" spans="1:7" ht="33" customHeight="1" thickBot="1">
      <c r="A30" s="658"/>
      <c r="B30" s="155" t="s">
        <v>272</v>
      </c>
      <c r="C30" s="645"/>
      <c r="D30" s="648"/>
      <c r="E30" s="651"/>
      <c r="F30" s="157">
        <f aca="true" t="shared" si="0" ref="F30:F42">G30*$G$6</f>
        <v>145.47619047619048</v>
      </c>
      <c r="G30" s="235">
        <v>3.0952380952380953</v>
      </c>
    </row>
    <row r="31" spans="1:7" ht="29.25" customHeight="1" thickBot="1">
      <c r="A31" s="658"/>
      <c r="B31" s="155" t="s">
        <v>273</v>
      </c>
      <c r="C31" s="645"/>
      <c r="D31" s="648"/>
      <c r="E31" s="651"/>
      <c r="F31" s="157">
        <f t="shared" si="0"/>
        <v>145.47619047619048</v>
      </c>
      <c r="G31" s="235">
        <v>3.0952380952380953</v>
      </c>
    </row>
    <row r="32" spans="1:7" ht="27" customHeight="1" thickBot="1">
      <c r="A32" s="658"/>
      <c r="B32" s="155" t="s">
        <v>274</v>
      </c>
      <c r="C32" s="645"/>
      <c r="D32" s="648"/>
      <c r="E32" s="651"/>
      <c r="F32" s="157">
        <f t="shared" si="0"/>
        <v>156.66666666666669</v>
      </c>
      <c r="G32" s="235">
        <v>3.3333333333333335</v>
      </c>
    </row>
    <row r="33" spans="1:7" ht="33.75" customHeight="1" thickBot="1">
      <c r="A33" s="658"/>
      <c r="B33" s="155" t="s">
        <v>275</v>
      </c>
      <c r="C33" s="645"/>
      <c r="D33" s="648"/>
      <c r="E33" s="651"/>
      <c r="F33" s="157">
        <f t="shared" si="0"/>
        <v>139.88095238095238</v>
      </c>
      <c r="G33" s="235">
        <v>2.9761904761904763</v>
      </c>
    </row>
    <row r="34" spans="1:7" ht="33.75" customHeight="1" thickBot="1">
      <c r="A34" s="658"/>
      <c r="B34" s="155" t="s">
        <v>276</v>
      </c>
      <c r="C34" s="645"/>
      <c r="D34" s="648"/>
      <c r="E34" s="651"/>
      <c r="F34" s="157">
        <f t="shared" si="0"/>
        <v>151.07142857142858</v>
      </c>
      <c r="G34" s="235">
        <v>3.2142857142857144</v>
      </c>
    </row>
    <row r="35" spans="1:7" ht="33" customHeight="1" thickBot="1">
      <c r="A35" s="659"/>
      <c r="B35" s="156" t="s">
        <v>277</v>
      </c>
      <c r="C35" s="646"/>
      <c r="D35" s="649"/>
      <c r="E35" s="652"/>
      <c r="F35" s="157">
        <f t="shared" si="0"/>
        <v>139.88095238095238</v>
      </c>
      <c r="G35" s="235">
        <v>2.9761904761904763</v>
      </c>
    </row>
    <row r="36" spans="1:7" ht="31.5" customHeight="1" thickBot="1">
      <c r="A36" s="632" t="s">
        <v>278</v>
      </c>
      <c r="B36" s="154" t="s">
        <v>279</v>
      </c>
      <c r="C36" s="644" t="s">
        <v>280</v>
      </c>
      <c r="D36" s="647" t="s">
        <v>251</v>
      </c>
      <c r="E36" s="656">
        <v>220</v>
      </c>
      <c r="F36" s="157">
        <f t="shared" si="0"/>
        <v>156.66666666666669</v>
      </c>
      <c r="G36" s="235">
        <v>3.3333333333333335</v>
      </c>
    </row>
    <row r="37" spans="1:7" ht="36" customHeight="1" thickBot="1">
      <c r="A37" s="643"/>
      <c r="B37" s="155" t="s">
        <v>281</v>
      </c>
      <c r="C37" s="645"/>
      <c r="D37" s="648"/>
      <c r="E37" s="651"/>
      <c r="F37" s="157">
        <f t="shared" si="0"/>
        <v>156.66666666666669</v>
      </c>
      <c r="G37" s="235">
        <v>3.3333333333333335</v>
      </c>
    </row>
    <row r="38" spans="1:7" ht="35.25" customHeight="1" thickBot="1">
      <c r="A38" s="643"/>
      <c r="B38" s="158" t="s">
        <v>282</v>
      </c>
      <c r="C38" s="645"/>
      <c r="D38" s="648"/>
      <c r="E38" s="651"/>
      <c r="F38" s="157">
        <f t="shared" si="0"/>
        <v>156.66666666666669</v>
      </c>
      <c r="G38" s="235">
        <v>3.3333333333333335</v>
      </c>
    </row>
    <row r="39" spans="1:7" ht="20.25" customHeight="1">
      <c r="A39" s="657" t="s">
        <v>283</v>
      </c>
      <c r="B39" s="154" t="s">
        <v>284</v>
      </c>
      <c r="C39" s="644" t="s">
        <v>285</v>
      </c>
      <c r="D39" s="647" t="s">
        <v>251</v>
      </c>
      <c r="E39" s="664" t="s">
        <v>286</v>
      </c>
      <c r="F39" s="547">
        <f t="shared" si="0"/>
        <v>139.59</v>
      </c>
      <c r="G39" s="655">
        <v>2.97</v>
      </c>
    </row>
    <row r="40" spans="1:7" ht="20.25" customHeight="1" thickBot="1">
      <c r="A40" s="658"/>
      <c r="B40" s="155" t="s">
        <v>287</v>
      </c>
      <c r="C40" s="645"/>
      <c r="D40" s="648"/>
      <c r="E40" s="665"/>
      <c r="F40" s="547">
        <f t="shared" si="0"/>
        <v>0</v>
      </c>
      <c r="G40" s="661"/>
    </row>
    <row r="41" spans="1:7" ht="20.25" customHeight="1">
      <c r="A41" s="658"/>
      <c r="B41" s="155" t="s">
        <v>288</v>
      </c>
      <c r="C41" s="645"/>
      <c r="D41" s="648"/>
      <c r="E41" s="665"/>
      <c r="F41" s="547">
        <f t="shared" si="0"/>
        <v>145.70000000000002</v>
      </c>
      <c r="G41" s="655">
        <v>3.1</v>
      </c>
    </row>
    <row r="42" spans="1:7" ht="20.25" customHeight="1" thickBot="1">
      <c r="A42" s="658"/>
      <c r="B42" s="155" t="s">
        <v>289</v>
      </c>
      <c r="C42" s="645"/>
      <c r="D42" s="648"/>
      <c r="E42" s="665"/>
      <c r="F42" s="547">
        <f t="shared" si="0"/>
        <v>0</v>
      </c>
      <c r="G42" s="661"/>
    </row>
    <row r="43" spans="1:7" ht="20.25" customHeight="1" thickBot="1">
      <c r="A43" s="658"/>
      <c r="B43" s="155" t="s">
        <v>290</v>
      </c>
      <c r="C43" s="645"/>
      <c r="D43" s="648"/>
      <c r="E43" s="665"/>
      <c r="F43" s="159">
        <f>G43*G6</f>
        <v>139.59</v>
      </c>
      <c r="G43" s="235">
        <v>2.97</v>
      </c>
    </row>
    <row r="44" spans="1:7" ht="20.25" customHeight="1">
      <c r="A44" s="658"/>
      <c r="B44" s="155" t="s">
        <v>291</v>
      </c>
      <c r="C44" s="645"/>
      <c r="D44" s="648"/>
      <c r="E44" s="665"/>
      <c r="F44" s="547">
        <f>G44*G6</f>
        <v>145.70000000000002</v>
      </c>
      <c r="G44" s="655">
        <v>3.1</v>
      </c>
    </row>
    <row r="45" spans="1:7" ht="23.25" customHeight="1" thickBot="1">
      <c r="A45" s="659"/>
      <c r="B45" s="156" t="s">
        <v>292</v>
      </c>
      <c r="C45" s="646"/>
      <c r="D45" s="649"/>
      <c r="E45" s="666"/>
      <c r="F45" s="662">
        <v>140</v>
      </c>
      <c r="G45" s="661"/>
    </row>
    <row r="46" spans="1:7" ht="21.75" customHeight="1">
      <c r="A46" s="632" t="s">
        <v>293</v>
      </c>
      <c r="B46" s="154" t="s">
        <v>294</v>
      </c>
      <c r="C46" s="644" t="s">
        <v>295</v>
      </c>
      <c r="D46" s="647" t="s">
        <v>251</v>
      </c>
      <c r="E46" s="656" t="s">
        <v>286</v>
      </c>
      <c r="F46" s="566">
        <f>G46*G6</f>
        <v>145.70000000000002</v>
      </c>
      <c r="G46" s="639">
        <v>3.1</v>
      </c>
    </row>
    <row r="47" spans="1:7" ht="20.25" customHeight="1" thickBot="1">
      <c r="A47" s="643"/>
      <c r="B47" s="158" t="s">
        <v>296</v>
      </c>
      <c r="C47" s="663"/>
      <c r="D47" s="648"/>
      <c r="E47" s="651"/>
      <c r="F47" s="567">
        <v>130</v>
      </c>
      <c r="G47" s="660"/>
    </row>
    <row r="48" spans="1:7" ht="37.5" customHeight="1" thickBot="1">
      <c r="A48" s="657" t="s">
        <v>297</v>
      </c>
      <c r="B48" s="154" t="s">
        <v>298</v>
      </c>
      <c r="C48" s="667" t="s">
        <v>299</v>
      </c>
      <c r="D48" s="669" t="s">
        <v>251</v>
      </c>
      <c r="E48" s="671" t="s">
        <v>286</v>
      </c>
      <c r="F48" s="119">
        <f>G48*G6</f>
        <v>188</v>
      </c>
      <c r="G48" s="236">
        <v>4</v>
      </c>
    </row>
    <row r="49" spans="1:7" ht="32.25" customHeight="1" thickBot="1">
      <c r="A49" s="659"/>
      <c r="B49" s="156" t="s">
        <v>300</v>
      </c>
      <c r="C49" s="668"/>
      <c r="D49" s="670"/>
      <c r="E49" s="672"/>
      <c r="F49" s="119">
        <f>G49*G6</f>
        <v>188</v>
      </c>
      <c r="G49" s="237">
        <v>4</v>
      </c>
    </row>
    <row r="50" spans="1:4" ht="21" customHeight="1">
      <c r="A50" s="494" t="s">
        <v>155</v>
      </c>
      <c r="B50" s="606"/>
      <c r="C50" s="84"/>
      <c r="D50" s="160"/>
    </row>
    <row r="51" spans="1:4" ht="16.5" customHeight="1">
      <c r="A51" s="494" t="s">
        <v>156</v>
      </c>
      <c r="B51" s="494"/>
      <c r="C51" s="494"/>
      <c r="D51" s="160"/>
    </row>
    <row r="52" spans="1:4" ht="16.5" customHeight="1">
      <c r="A52" s="487" t="s">
        <v>157</v>
      </c>
      <c r="B52" s="487"/>
      <c r="C52" s="487"/>
      <c r="D52" s="160"/>
    </row>
    <row r="53" ht="18.75">
      <c r="D53" s="160"/>
    </row>
    <row r="54" ht="18.75">
      <c r="D54" s="160"/>
    </row>
    <row r="55" ht="18.75">
      <c r="D55" s="160"/>
    </row>
    <row r="56" ht="18.75">
      <c r="D56" s="160"/>
    </row>
    <row r="57" ht="18.75">
      <c r="D57" s="160"/>
    </row>
    <row r="58" ht="18.75">
      <c r="D58" s="160"/>
    </row>
    <row r="59" ht="18.75">
      <c r="D59" s="160"/>
    </row>
    <row r="60" ht="18.75">
      <c r="D60" s="160"/>
    </row>
    <row r="61" ht="18.75">
      <c r="D61" s="160"/>
    </row>
    <row r="62" ht="18.75">
      <c r="D62" s="160"/>
    </row>
    <row r="63" ht="18.75">
      <c r="D63" s="160"/>
    </row>
    <row r="64" ht="18.75">
      <c r="D64" s="160"/>
    </row>
    <row r="65" ht="18.75">
      <c r="D65" s="160"/>
    </row>
    <row r="66" ht="18.75">
      <c r="D66" s="163"/>
    </row>
    <row r="67" ht="18.75">
      <c r="D67" s="160"/>
    </row>
    <row r="68" ht="18.75">
      <c r="D68" s="160"/>
    </row>
    <row r="69" ht="18.75">
      <c r="D69" s="160"/>
    </row>
    <row r="70" ht="18.75">
      <c r="D70" s="160"/>
    </row>
    <row r="71" ht="18.75">
      <c r="D71" s="160"/>
    </row>
    <row r="72" ht="18.75">
      <c r="D72" s="160"/>
    </row>
    <row r="73" ht="18.75">
      <c r="D73" s="160"/>
    </row>
    <row r="74" ht="18.75">
      <c r="D74" s="160"/>
    </row>
    <row r="75" ht="18.75">
      <c r="D75" s="160"/>
    </row>
    <row r="76" ht="18.75">
      <c r="D76" s="160"/>
    </row>
    <row r="77" ht="18.75">
      <c r="D77" s="160"/>
    </row>
    <row r="78" ht="18.75">
      <c r="D78" s="160"/>
    </row>
    <row r="79" ht="18.75">
      <c r="D79" s="160"/>
    </row>
    <row r="80" ht="18.75">
      <c r="D80" s="160"/>
    </row>
    <row r="81" ht="18.75">
      <c r="D81" s="160"/>
    </row>
    <row r="82" ht="18.75">
      <c r="D82" s="160"/>
    </row>
    <row r="83" ht="18.75">
      <c r="D83" s="160"/>
    </row>
    <row r="84" ht="18.75">
      <c r="D84" s="160"/>
    </row>
    <row r="85" ht="18.75">
      <c r="D85" s="160"/>
    </row>
    <row r="86" ht="18.75">
      <c r="D86" s="160"/>
    </row>
    <row r="87" ht="18.75">
      <c r="D87" s="160"/>
    </row>
    <row r="88" ht="18.75">
      <c r="D88" s="160"/>
    </row>
    <row r="89" ht="18.75">
      <c r="D89" s="160"/>
    </row>
    <row r="90" ht="18.75">
      <c r="D90" s="160"/>
    </row>
    <row r="91" ht="18.75">
      <c r="D91" s="160"/>
    </row>
    <row r="92" ht="18.75">
      <c r="D92" s="160"/>
    </row>
    <row r="93" ht="18.75">
      <c r="D93" s="160"/>
    </row>
    <row r="94" ht="18.75">
      <c r="D94" s="160"/>
    </row>
    <row r="95" ht="18.75">
      <c r="D95" s="160"/>
    </row>
    <row r="96" ht="18.75">
      <c r="D96" s="160"/>
    </row>
    <row r="97" ht="18.75">
      <c r="D97" s="160"/>
    </row>
    <row r="98" ht="18.75">
      <c r="D98" s="160"/>
    </row>
    <row r="99" ht="18.75">
      <c r="D99" s="160"/>
    </row>
    <row r="100" ht="18.75">
      <c r="D100" s="160"/>
    </row>
    <row r="101" ht="18.75">
      <c r="D101" s="160"/>
    </row>
    <row r="102" ht="18.75">
      <c r="D102" s="160"/>
    </row>
    <row r="103" ht="18.75">
      <c r="D103" s="160"/>
    </row>
    <row r="104" ht="18.75">
      <c r="D104" s="160"/>
    </row>
  </sheetData>
  <sheetProtection/>
  <mergeCells count="67">
    <mergeCell ref="A52:C52"/>
    <mergeCell ref="A48:A49"/>
    <mergeCell ref="C48:C49"/>
    <mergeCell ref="D48:D49"/>
    <mergeCell ref="E48:E49"/>
    <mergeCell ref="A50:B50"/>
    <mergeCell ref="A51:C51"/>
    <mergeCell ref="A46:A47"/>
    <mergeCell ref="C46:C47"/>
    <mergeCell ref="D46:D47"/>
    <mergeCell ref="E46:E47"/>
    <mergeCell ref="F46:F47"/>
    <mergeCell ref="A39:A45"/>
    <mergeCell ref="C39:C45"/>
    <mergeCell ref="D39:D45"/>
    <mergeCell ref="E39:E45"/>
    <mergeCell ref="G46:G47"/>
    <mergeCell ref="F39:F40"/>
    <mergeCell ref="G39:G40"/>
    <mergeCell ref="F41:F42"/>
    <mergeCell ref="G41:G42"/>
    <mergeCell ref="F44:F45"/>
    <mergeCell ref="G44:G45"/>
    <mergeCell ref="G26:G27"/>
    <mergeCell ref="A29:A35"/>
    <mergeCell ref="C29:C35"/>
    <mergeCell ref="D29:D35"/>
    <mergeCell ref="E29:E35"/>
    <mergeCell ref="A36:A38"/>
    <mergeCell ref="C36:C38"/>
    <mergeCell ref="D36:D38"/>
    <mergeCell ref="E36:E38"/>
    <mergeCell ref="G17:G18"/>
    <mergeCell ref="F19:F20"/>
    <mergeCell ref="G19:G20"/>
    <mergeCell ref="A22:A28"/>
    <mergeCell ref="C22:C28"/>
    <mergeCell ref="D22:D28"/>
    <mergeCell ref="E22:E28"/>
    <mergeCell ref="G22:G23"/>
    <mergeCell ref="G24:G25"/>
    <mergeCell ref="F26:F27"/>
    <mergeCell ref="A11:G12"/>
    <mergeCell ref="A13:A21"/>
    <mergeCell ref="C13:C21"/>
    <mergeCell ref="D13:D21"/>
    <mergeCell ref="E13:E21"/>
    <mergeCell ref="F13:F14"/>
    <mergeCell ref="G13:G14"/>
    <mergeCell ref="F15:F16"/>
    <mergeCell ref="G15:G16"/>
    <mergeCell ref="F17:F18"/>
    <mergeCell ref="A7:G7"/>
    <mergeCell ref="A8:G8"/>
    <mergeCell ref="A9:A10"/>
    <mergeCell ref="B9:B10"/>
    <mergeCell ref="C9:C10"/>
    <mergeCell ref="F9:F10"/>
    <mergeCell ref="G9:G10"/>
    <mergeCell ref="A1:G3"/>
    <mergeCell ref="A4:G4"/>
    <mergeCell ref="A5:A6"/>
    <mergeCell ref="B5:B6"/>
    <mergeCell ref="C5:C6"/>
    <mergeCell ref="D5:D6"/>
    <mergeCell ref="E5:E6"/>
    <mergeCell ref="F5:F6"/>
  </mergeCells>
  <printOptions/>
  <pageMargins left="0.35433070866141736" right="0.35433070866141736" top="0.984251968503937" bottom="0.984251968503937" header="0.5118110236220472" footer="0.5118110236220472"/>
  <pageSetup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zoomScalePageLayoutView="0" workbookViewId="0" topLeftCell="A2">
      <selection activeCell="A2" sqref="A2:F2"/>
    </sheetView>
  </sheetViews>
  <sheetFormatPr defaultColWidth="9.140625" defaultRowHeight="15"/>
  <cols>
    <col min="1" max="1" width="13.7109375" style="0" customWidth="1"/>
    <col min="2" max="2" width="44.421875" style="0" customWidth="1"/>
    <col min="3" max="3" width="12.421875" style="0" customWidth="1"/>
  </cols>
  <sheetData>
    <row r="1" ht="54.75" customHeight="1" hidden="1"/>
    <row r="2" spans="1:6" ht="33" customHeight="1">
      <c r="A2" s="673" t="s">
        <v>342</v>
      </c>
      <c r="B2" s="673"/>
      <c r="C2" s="673"/>
      <c r="D2" s="673"/>
      <c r="E2" s="673"/>
      <c r="F2" s="673"/>
    </row>
    <row r="3" spans="1:6" ht="18.75">
      <c r="A3" s="673" t="s">
        <v>343</v>
      </c>
      <c r="B3" s="673"/>
      <c r="C3" s="673"/>
      <c r="D3" s="673"/>
      <c r="E3" s="673"/>
      <c r="F3" s="673"/>
    </row>
    <row r="4" spans="1:6" ht="19.5" thickBot="1">
      <c r="A4" s="673" t="s">
        <v>344</v>
      </c>
      <c r="B4" s="673"/>
      <c r="C4" s="673"/>
      <c r="D4" s="673"/>
      <c r="E4" s="673"/>
      <c r="F4" s="673"/>
    </row>
    <row r="5" spans="1:6" ht="15">
      <c r="A5" s="674" t="s">
        <v>0</v>
      </c>
      <c r="B5" s="676" t="s">
        <v>345</v>
      </c>
      <c r="C5" s="676" t="s">
        <v>346</v>
      </c>
      <c r="D5" s="676" t="s">
        <v>214</v>
      </c>
      <c r="E5" s="676" t="s">
        <v>347</v>
      </c>
      <c r="F5" s="678" t="s">
        <v>215</v>
      </c>
    </row>
    <row r="6" spans="1:6" ht="15.75" thickBot="1">
      <c r="A6" s="675"/>
      <c r="B6" s="677"/>
      <c r="C6" s="677"/>
      <c r="D6" s="677"/>
      <c r="E6" s="677"/>
      <c r="F6" s="679"/>
    </row>
    <row r="7" spans="1:6" ht="15">
      <c r="A7" s="680" t="s">
        <v>348</v>
      </c>
      <c r="B7" s="684" t="s">
        <v>349</v>
      </c>
      <c r="C7" s="239" t="s">
        <v>350</v>
      </c>
      <c r="D7" s="240">
        <v>25</v>
      </c>
      <c r="E7" s="241" t="s">
        <v>351</v>
      </c>
      <c r="F7" s="242">
        <v>15.5</v>
      </c>
    </row>
    <row r="8" spans="1:6" ht="15">
      <c r="A8" s="681"/>
      <c r="B8" s="685"/>
      <c r="C8" s="243" t="s">
        <v>352</v>
      </c>
      <c r="D8" s="244">
        <v>25</v>
      </c>
      <c r="E8" s="245" t="s">
        <v>353</v>
      </c>
      <c r="F8" s="246">
        <v>17.5</v>
      </c>
    </row>
    <row r="9" spans="1:6" ht="15">
      <c r="A9" s="681"/>
      <c r="B9" s="685"/>
      <c r="C9" s="243" t="s">
        <v>354</v>
      </c>
      <c r="D9" s="244">
        <v>25</v>
      </c>
      <c r="E9" s="245" t="s">
        <v>353</v>
      </c>
      <c r="F9" s="246">
        <v>17.5</v>
      </c>
    </row>
    <row r="10" spans="1:6" ht="15">
      <c r="A10" s="681"/>
      <c r="B10" s="685"/>
      <c r="C10" s="243" t="s">
        <v>211</v>
      </c>
      <c r="D10" s="244">
        <v>25</v>
      </c>
      <c r="E10" s="245" t="s">
        <v>353</v>
      </c>
      <c r="F10" s="246">
        <v>21.5</v>
      </c>
    </row>
    <row r="11" spans="1:6" ht="15">
      <c r="A11" s="682"/>
      <c r="B11" s="685"/>
      <c r="C11" s="247" t="s">
        <v>355</v>
      </c>
      <c r="D11" s="248">
        <v>25</v>
      </c>
      <c r="E11" s="249" t="s">
        <v>353</v>
      </c>
      <c r="F11" s="250">
        <v>21.5</v>
      </c>
    </row>
    <row r="12" spans="1:6" ht="15">
      <c r="A12" s="682"/>
      <c r="B12" s="685"/>
      <c r="C12" s="247" t="s">
        <v>208</v>
      </c>
      <c r="D12" s="248">
        <v>25</v>
      </c>
      <c r="E12" s="249" t="s">
        <v>353</v>
      </c>
      <c r="F12" s="250">
        <v>21.5</v>
      </c>
    </row>
    <row r="13" spans="1:6" ht="15.75" thickBot="1">
      <c r="A13" s="683"/>
      <c r="B13" s="685"/>
      <c r="C13" s="251" t="s">
        <v>356</v>
      </c>
      <c r="D13" s="252">
        <v>25</v>
      </c>
      <c r="E13" s="253" t="s">
        <v>353</v>
      </c>
      <c r="F13" s="254">
        <v>31.5</v>
      </c>
    </row>
    <row r="14" spans="1:6" ht="15">
      <c r="A14" s="686" t="s">
        <v>357</v>
      </c>
      <c r="B14" s="684" t="s">
        <v>358</v>
      </c>
      <c r="C14" s="255" t="s">
        <v>350</v>
      </c>
      <c r="D14" s="256">
        <v>25</v>
      </c>
      <c r="E14" s="257" t="s">
        <v>353</v>
      </c>
      <c r="F14" s="258">
        <v>21.5</v>
      </c>
    </row>
    <row r="15" spans="1:6" ht="15">
      <c r="A15" s="687"/>
      <c r="B15" s="685"/>
      <c r="C15" s="243" t="s">
        <v>352</v>
      </c>
      <c r="D15" s="244">
        <v>25</v>
      </c>
      <c r="E15" s="245" t="s">
        <v>353</v>
      </c>
      <c r="F15" s="246">
        <v>25.5</v>
      </c>
    </row>
    <row r="16" spans="1:6" ht="15">
      <c r="A16" s="687"/>
      <c r="B16" s="685"/>
      <c r="C16" s="243" t="s">
        <v>354</v>
      </c>
      <c r="D16" s="244">
        <v>25</v>
      </c>
      <c r="E16" s="245" t="s">
        <v>353</v>
      </c>
      <c r="F16" s="246">
        <v>25.5</v>
      </c>
    </row>
    <row r="17" spans="1:6" ht="15">
      <c r="A17" s="687"/>
      <c r="B17" s="685"/>
      <c r="C17" s="243" t="s">
        <v>211</v>
      </c>
      <c r="D17" s="244">
        <v>25</v>
      </c>
      <c r="E17" s="245" t="s">
        <v>353</v>
      </c>
      <c r="F17" s="246">
        <v>31.3</v>
      </c>
    </row>
    <row r="18" spans="1:6" ht="15">
      <c r="A18" s="687"/>
      <c r="B18" s="685"/>
      <c r="C18" s="247" t="s">
        <v>355</v>
      </c>
      <c r="D18" s="248">
        <v>25</v>
      </c>
      <c r="E18" s="249" t="s">
        <v>353</v>
      </c>
      <c r="F18" s="246">
        <v>31.3</v>
      </c>
    </row>
    <row r="19" spans="1:6" ht="15">
      <c r="A19" s="687"/>
      <c r="B19" s="685"/>
      <c r="C19" s="247" t="s">
        <v>208</v>
      </c>
      <c r="D19" s="248">
        <v>25</v>
      </c>
      <c r="E19" s="249" t="s">
        <v>353</v>
      </c>
      <c r="F19" s="246">
        <v>31.3</v>
      </c>
    </row>
    <row r="20" spans="1:6" ht="15.75" thickBot="1">
      <c r="A20" s="688"/>
      <c r="B20" s="685"/>
      <c r="C20" s="243" t="s">
        <v>356</v>
      </c>
      <c r="D20" s="244">
        <v>25</v>
      </c>
      <c r="E20" s="245" t="s">
        <v>353</v>
      </c>
      <c r="F20" s="246">
        <v>37.3</v>
      </c>
    </row>
    <row r="21" spans="1:6" ht="15">
      <c r="A21" s="686" t="s">
        <v>359</v>
      </c>
      <c r="B21" s="689" t="s">
        <v>360</v>
      </c>
      <c r="C21" s="239" t="s">
        <v>350</v>
      </c>
      <c r="D21" s="240">
        <v>25</v>
      </c>
      <c r="E21" s="241" t="s">
        <v>351</v>
      </c>
      <c r="F21" s="242">
        <v>18.8</v>
      </c>
    </row>
    <row r="22" spans="1:6" ht="15">
      <c r="A22" s="687"/>
      <c r="B22" s="690"/>
      <c r="C22" s="243" t="s">
        <v>352</v>
      </c>
      <c r="D22" s="244">
        <v>25</v>
      </c>
      <c r="E22" s="245" t="s">
        <v>353</v>
      </c>
      <c r="F22" s="246">
        <v>22.3</v>
      </c>
    </row>
    <row r="23" spans="1:6" ht="15">
      <c r="A23" s="687"/>
      <c r="B23" s="690"/>
      <c r="C23" s="243" t="s">
        <v>354</v>
      </c>
      <c r="D23" s="244">
        <v>25</v>
      </c>
      <c r="E23" s="245" t="s">
        <v>353</v>
      </c>
      <c r="F23" s="246">
        <v>22.3</v>
      </c>
    </row>
    <row r="24" spans="1:6" ht="15">
      <c r="A24" s="687"/>
      <c r="B24" s="690"/>
      <c r="C24" s="243" t="s">
        <v>211</v>
      </c>
      <c r="D24" s="244">
        <v>25</v>
      </c>
      <c r="E24" s="245" t="s">
        <v>353</v>
      </c>
      <c r="F24" s="246">
        <v>25.3</v>
      </c>
    </row>
    <row r="25" spans="1:6" ht="15">
      <c r="A25" s="687"/>
      <c r="B25" s="691"/>
      <c r="C25" s="247" t="s">
        <v>355</v>
      </c>
      <c r="D25" s="248">
        <v>25</v>
      </c>
      <c r="E25" s="249" t="s">
        <v>353</v>
      </c>
      <c r="F25" s="246">
        <v>25.3</v>
      </c>
    </row>
    <row r="26" spans="1:6" ht="15">
      <c r="A26" s="687"/>
      <c r="B26" s="691"/>
      <c r="C26" s="247" t="s">
        <v>208</v>
      </c>
      <c r="D26" s="248">
        <v>25</v>
      </c>
      <c r="E26" s="249" t="s">
        <v>353</v>
      </c>
      <c r="F26" s="246">
        <v>25.3</v>
      </c>
    </row>
    <row r="27" spans="1:6" ht="15.75" thickBot="1">
      <c r="A27" s="688"/>
      <c r="B27" s="692"/>
      <c r="C27" s="251" t="s">
        <v>356</v>
      </c>
      <c r="D27" s="252">
        <v>25</v>
      </c>
      <c r="E27" s="253" t="s">
        <v>353</v>
      </c>
      <c r="F27" s="254">
        <v>34</v>
      </c>
    </row>
    <row r="28" spans="1:6" ht="15">
      <c r="A28" s="686" t="s">
        <v>361</v>
      </c>
      <c r="B28" s="695" t="s">
        <v>358</v>
      </c>
      <c r="C28" s="239" t="s">
        <v>350</v>
      </c>
      <c r="D28" s="240">
        <v>25</v>
      </c>
      <c r="E28" s="241" t="s">
        <v>351</v>
      </c>
      <c r="F28" s="242">
        <v>25.5</v>
      </c>
    </row>
    <row r="29" spans="1:6" ht="15">
      <c r="A29" s="693"/>
      <c r="B29" s="696"/>
      <c r="C29" s="243" t="s">
        <v>352</v>
      </c>
      <c r="D29" s="244">
        <v>25</v>
      </c>
      <c r="E29" s="245" t="s">
        <v>353</v>
      </c>
      <c r="F29" s="246">
        <v>30.5</v>
      </c>
    </row>
    <row r="30" spans="1:6" ht="15">
      <c r="A30" s="693"/>
      <c r="B30" s="696"/>
      <c r="C30" s="243" t="s">
        <v>354</v>
      </c>
      <c r="D30" s="244">
        <v>25</v>
      </c>
      <c r="E30" s="245" t="s">
        <v>353</v>
      </c>
      <c r="F30" s="246">
        <v>30.5</v>
      </c>
    </row>
    <row r="31" spans="1:6" ht="15">
      <c r="A31" s="693"/>
      <c r="B31" s="696"/>
      <c r="C31" s="243" t="s">
        <v>211</v>
      </c>
      <c r="D31" s="244">
        <v>25</v>
      </c>
      <c r="E31" s="245" t="s">
        <v>353</v>
      </c>
      <c r="F31" s="246">
        <v>33.3</v>
      </c>
    </row>
    <row r="32" spans="1:6" ht="15">
      <c r="A32" s="693"/>
      <c r="B32" s="696"/>
      <c r="C32" s="247" t="s">
        <v>355</v>
      </c>
      <c r="D32" s="248">
        <v>25</v>
      </c>
      <c r="E32" s="249" t="s">
        <v>353</v>
      </c>
      <c r="F32" s="246">
        <v>33.3</v>
      </c>
    </row>
    <row r="33" spans="1:6" ht="15">
      <c r="A33" s="693"/>
      <c r="B33" s="696"/>
      <c r="C33" s="247" t="s">
        <v>208</v>
      </c>
      <c r="D33" s="248">
        <v>25</v>
      </c>
      <c r="E33" s="249" t="s">
        <v>353</v>
      </c>
      <c r="F33" s="246">
        <v>33.3</v>
      </c>
    </row>
    <row r="34" spans="1:6" ht="15.75" thickBot="1">
      <c r="A34" s="694"/>
      <c r="B34" s="697"/>
      <c r="C34" s="251" t="s">
        <v>356</v>
      </c>
      <c r="D34" s="252">
        <v>25</v>
      </c>
      <c r="E34" s="253" t="s">
        <v>353</v>
      </c>
      <c r="F34" s="254">
        <v>39.5</v>
      </c>
    </row>
    <row r="35" spans="1:6" ht="15">
      <c r="A35" s="698" t="s">
        <v>362</v>
      </c>
      <c r="B35" s="699" t="s">
        <v>363</v>
      </c>
      <c r="C35" s="699" t="s">
        <v>350</v>
      </c>
      <c r="D35" s="708">
        <v>25</v>
      </c>
      <c r="E35" s="702" t="s">
        <v>351</v>
      </c>
      <c r="F35" s="701">
        <v>45.5</v>
      </c>
    </row>
    <row r="36" spans="1:6" ht="15.75" thickBot="1">
      <c r="A36" s="683"/>
      <c r="B36" s="692"/>
      <c r="C36" s="692"/>
      <c r="D36" s="706"/>
      <c r="E36" s="703"/>
      <c r="F36" s="704"/>
    </row>
    <row r="37" spans="1:6" ht="15">
      <c r="A37" s="680" t="s">
        <v>364</v>
      </c>
      <c r="B37" s="689" t="s">
        <v>365</v>
      </c>
      <c r="C37" s="689" t="s">
        <v>350</v>
      </c>
      <c r="D37" s="705">
        <v>25</v>
      </c>
      <c r="E37" s="705" t="s">
        <v>366</v>
      </c>
      <c r="F37" s="707">
        <v>13.5</v>
      </c>
    </row>
    <row r="38" spans="1:6" ht="15.75" thickBot="1">
      <c r="A38" s="683"/>
      <c r="B38" s="692"/>
      <c r="C38" s="692"/>
      <c r="D38" s="706"/>
      <c r="E38" s="706"/>
      <c r="F38" s="704"/>
    </row>
    <row r="39" spans="1:6" ht="64.5" thickBot="1">
      <c r="A39" s="259" t="s">
        <v>367</v>
      </c>
      <c r="B39" s="260" t="s">
        <v>368</v>
      </c>
      <c r="C39" s="260" t="s">
        <v>350</v>
      </c>
      <c r="D39" s="261">
        <v>25</v>
      </c>
      <c r="E39" s="261" t="s">
        <v>369</v>
      </c>
      <c r="F39" s="262">
        <v>33.3</v>
      </c>
    </row>
    <row r="41" spans="1:6" ht="19.5" thickBot="1">
      <c r="A41" s="709" t="s">
        <v>370</v>
      </c>
      <c r="B41" s="709"/>
      <c r="C41" s="709"/>
      <c r="D41" s="709"/>
      <c r="E41" s="709"/>
      <c r="F41" s="709"/>
    </row>
    <row r="42" spans="1:6" ht="15">
      <c r="A42" s="674" t="s">
        <v>0</v>
      </c>
      <c r="B42" s="676" t="s">
        <v>345</v>
      </c>
      <c r="C42" s="676" t="s">
        <v>214</v>
      </c>
      <c r="D42" s="714" t="s">
        <v>215</v>
      </c>
      <c r="E42" s="714"/>
      <c r="F42" s="707"/>
    </row>
    <row r="43" spans="1:6" ht="15">
      <c r="A43" s="710"/>
      <c r="B43" s="712"/>
      <c r="C43" s="712"/>
      <c r="D43" s="715"/>
      <c r="E43" s="715"/>
      <c r="F43" s="716"/>
    </row>
    <row r="44" spans="1:6" ht="15.75" thickBot="1">
      <c r="A44" s="711"/>
      <c r="B44" s="713"/>
      <c r="C44" s="713"/>
      <c r="D44" s="717"/>
      <c r="E44" s="717"/>
      <c r="F44" s="704"/>
    </row>
    <row r="45" spans="1:6" ht="51">
      <c r="A45" s="263" t="s">
        <v>371</v>
      </c>
      <c r="B45" s="264" t="s">
        <v>372</v>
      </c>
      <c r="C45" s="265" t="s">
        <v>373</v>
      </c>
      <c r="D45" s="700">
        <v>217</v>
      </c>
      <c r="E45" s="700"/>
      <c r="F45" s="701"/>
    </row>
    <row r="46" spans="1:6" ht="51">
      <c r="A46" s="266" t="s">
        <v>374</v>
      </c>
      <c r="B46" s="243" t="s">
        <v>375</v>
      </c>
      <c r="C46" s="244" t="s">
        <v>376</v>
      </c>
      <c r="D46" s="715">
        <v>6</v>
      </c>
      <c r="E46" s="715"/>
      <c r="F46" s="716"/>
    </row>
    <row r="47" spans="1:6" ht="15">
      <c r="A47" s="681" t="s">
        <v>377</v>
      </c>
      <c r="B47" s="718" t="s">
        <v>378</v>
      </c>
      <c r="C47" s="720" t="s">
        <v>376</v>
      </c>
      <c r="D47" s="715">
        <v>6.3</v>
      </c>
      <c r="E47" s="715"/>
      <c r="F47" s="716"/>
    </row>
    <row r="48" spans="1:6" ht="15">
      <c r="A48" s="681"/>
      <c r="B48" s="718"/>
      <c r="C48" s="720"/>
      <c r="D48" s="715"/>
      <c r="E48" s="715"/>
      <c r="F48" s="716"/>
    </row>
    <row r="49" spans="1:6" ht="15.75" thickBot="1">
      <c r="A49" s="683"/>
      <c r="B49" s="719"/>
      <c r="C49" s="706"/>
      <c r="D49" s="717"/>
      <c r="E49" s="717"/>
      <c r="F49" s="704"/>
    </row>
  </sheetData>
  <sheetProtection/>
  <mergeCells count="40">
    <mergeCell ref="A42:A44"/>
    <mergeCell ref="B42:B44"/>
    <mergeCell ref="C42:C44"/>
    <mergeCell ref="D42:F44"/>
    <mergeCell ref="D46:F46"/>
    <mergeCell ref="A47:A49"/>
    <mergeCell ref="B47:B49"/>
    <mergeCell ref="C47:C49"/>
    <mergeCell ref="D47:F49"/>
    <mergeCell ref="C37:C38"/>
    <mergeCell ref="D37:D38"/>
    <mergeCell ref="E37:E38"/>
    <mergeCell ref="F37:F38"/>
    <mergeCell ref="D35:D36"/>
    <mergeCell ref="A41:F41"/>
    <mergeCell ref="A28:A34"/>
    <mergeCell ref="B28:B34"/>
    <mergeCell ref="A35:A36"/>
    <mergeCell ref="B35:B36"/>
    <mergeCell ref="C35:C36"/>
    <mergeCell ref="D45:F45"/>
    <mergeCell ref="E35:E36"/>
    <mergeCell ref="F35:F36"/>
    <mergeCell ref="A37:A38"/>
    <mergeCell ref="B37:B38"/>
    <mergeCell ref="A7:A13"/>
    <mergeCell ref="B7:B13"/>
    <mergeCell ref="A14:A20"/>
    <mergeCell ref="B14:B20"/>
    <mergeCell ref="A21:A27"/>
    <mergeCell ref="B21:B27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/>
  <pageMargins left="0" right="0" top="0" bottom="0" header="0" footer="0"/>
  <pageSetup fitToHeight="1" fitToWidth="1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2">
      <selection activeCell="N11" sqref="N11"/>
    </sheetView>
  </sheetViews>
  <sheetFormatPr defaultColWidth="9.140625" defaultRowHeight="15"/>
  <cols>
    <col min="1" max="1" width="15.00390625" style="0" customWidth="1"/>
    <col min="2" max="2" width="36.421875" style="0" customWidth="1"/>
    <col min="3" max="3" width="11.7109375" style="0" customWidth="1"/>
    <col min="5" max="5" width="13.28125" style="0" customWidth="1"/>
    <col min="6" max="6" width="11.57421875" style="0" customWidth="1"/>
  </cols>
  <sheetData>
    <row r="1" ht="71.25" customHeight="1" hidden="1"/>
    <row r="2" spans="1:6" ht="39" customHeight="1">
      <c r="A2" s="722" t="s">
        <v>379</v>
      </c>
      <c r="B2" s="722"/>
      <c r="C2" s="722"/>
      <c r="D2" s="722"/>
      <c r="E2" s="722"/>
      <c r="F2" s="722"/>
    </row>
    <row r="3" ht="15.75" thickBot="1">
      <c r="F3" s="267"/>
    </row>
    <row r="4" spans="1:6" ht="15">
      <c r="A4" s="723" t="s">
        <v>170</v>
      </c>
      <c r="B4" s="723" t="s">
        <v>171</v>
      </c>
      <c r="C4" s="723" t="s">
        <v>214</v>
      </c>
      <c r="D4" s="723" t="s">
        <v>380</v>
      </c>
      <c r="E4" s="723" t="s">
        <v>381</v>
      </c>
      <c r="F4" s="725" t="s">
        <v>382</v>
      </c>
    </row>
    <row r="5" spans="1:6" ht="25.5" customHeight="1" thickBot="1">
      <c r="A5" s="724"/>
      <c r="B5" s="724"/>
      <c r="C5" s="724"/>
      <c r="D5" s="724"/>
      <c r="E5" s="724"/>
      <c r="F5" s="726"/>
    </row>
    <row r="6" spans="1:6" ht="16.5" thickBot="1">
      <c r="A6" s="727" t="s">
        <v>383</v>
      </c>
      <c r="B6" s="728"/>
      <c r="C6" s="728"/>
      <c r="D6" s="728"/>
      <c r="E6" s="728"/>
      <c r="F6" s="729"/>
    </row>
    <row r="7" spans="1:6" ht="86.25" customHeight="1">
      <c r="A7" s="268" t="s">
        <v>384</v>
      </c>
      <c r="B7" s="269" t="s">
        <v>385</v>
      </c>
      <c r="C7" s="240">
        <v>25</v>
      </c>
      <c r="D7" s="240">
        <v>1950</v>
      </c>
      <c r="E7" s="270" t="s">
        <v>386</v>
      </c>
      <c r="F7" s="271">
        <v>33</v>
      </c>
    </row>
    <row r="8" spans="1:6" ht="85.5" customHeight="1">
      <c r="A8" s="272" t="s">
        <v>387</v>
      </c>
      <c r="B8" s="273" t="s">
        <v>388</v>
      </c>
      <c r="C8" s="244">
        <v>25</v>
      </c>
      <c r="D8" s="244">
        <v>2090</v>
      </c>
      <c r="E8" s="274" t="s">
        <v>389</v>
      </c>
      <c r="F8" s="275">
        <v>30</v>
      </c>
    </row>
    <row r="9" spans="1:6" ht="73.5" customHeight="1">
      <c r="A9" s="272" t="s">
        <v>390</v>
      </c>
      <c r="B9" s="273" t="s">
        <v>391</v>
      </c>
      <c r="C9" s="244">
        <v>25</v>
      </c>
      <c r="D9" s="244">
        <v>1950</v>
      </c>
      <c r="E9" s="274" t="s">
        <v>389</v>
      </c>
      <c r="F9" s="275">
        <v>31</v>
      </c>
    </row>
    <row r="10" spans="1:6" ht="73.5" customHeight="1">
      <c r="A10" s="272" t="s">
        <v>392</v>
      </c>
      <c r="B10" s="273" t="s">
        <v>393</v>
      </c>
      <c r="C10" s="244">
        <v>25</v>
      </c>
      <c r="D10" s="244">
        <v>1952</v>
      </c>
      <c r="E10" s="274" t="s">
        <v>394</v>
      </c>
      <c r="F10" s="275">
        <v>34</v>
      </c>
    </row>
    <row r="11" spans="1:6" ht="97.5" customHeight="1">
      <c r="A11" s="272" t="s">
        <v>395</v>
      </c>
      <c r="B11" s="273" t="s">
        <v>396</v>
      </c>
      <c r="C11" s="244">
        <v>25</v>
      </c>
      <c r="D11" s="244">
        <v>1900</v>
      </c>
      <c r="E11" s="274" t="s">
        <v>386</v>
      </c>
      <c r="F11" s="275">
        <v>33</v>
      </c>
    </row>
    <row r="12" spans="1:6" ht="96.75" customHeight="1">
      <c r="A12" s="272" t="s">
        <v>397</v>
      </c>
      <c r="B12" s="273" t="s">
        <v>398</v>
      </c>
      <c r="C12" s="244">
        <v>25</v>
      </c>
      <c r="D12" s="244">
        <v>1901</v>
      </c>
      <c r="E12" s="274" t="s">
        <v>394</v>
      </c>
      <c r="F12" s="275">
        <v>28</v>
      </c>
    </row>
    <row r="13" spans="1:6" ht="55.5" customHeight="1">
      <c r="A13" s="272" t="s">
        <v>399</v>
      </c>
      <c r="B13" s="273" t="s">
        <v>400</v>
      </c>
      <c r="C13" s="244">
        <v>25</v>
      </c>
      <c r="D13" s="244" t="s">
        <v>401</v>
      </c>
      <c r="E13" s="274" t="s">
        <v>402</v>
      </c>
      <c r="F13" s="275">
        <v>44</v>
      </c>
    </row>
    <row r="14" spans="1:6" ht="15">
      <c r="A14" s="682" t="s">
        <v>403</v>
      </c>
      <c r="B14" s="721" t="s">
        <v>404</v>
      </c>
      <c r="C14" s="720">
        <v>25</v>
      </c>
      <c r="D14" s="720" t="s">
        <v>405</v>
      </c>
      <c r="E14" s="730" t="s">
        <v>406</v>
      </c>
      <c r="F14" s="731">
        <v>33</v>
      </c>
    </row>
    <row r="15" spans="1:6" ht="44.25" customHeight="1">
      <c r="A15" s="698"/>
      <c r="B15" s="721"/>
      <c r="C15" s="720"/>
      <c r="D15" s="720"/>
      <c r="E15" s="730"/>
      <c r="F15" s="731"/>
    </row>
    <row r="16" spans="1:6" ht="60.75" customHeight="1">
      <c r="A16" s="272" t="s">
        <v>407</v>
      </c>
      <c r="B16" s="273" t="s">
        <v>408</v>
      </c>
      <c r="C16" s="244">
        <v>25</v>
      </c>
      <c r="D16" s="244">
        <v>1950</v>
      </c>
      <c r="E16" s="274" t="s">
        <v>409</v>
      </c>
      <c r="F16" s="275">
        <v>51</v>
      </c>
    </row>
    <row r="17" spans="1:6" ht="73.5" customHeight="1">
      <c r="A17" s="272" t="s">
        <v>410</v>
      </c>
      <c r="B17" s="273" t="s">
        <v>411</v>
      </c>
      <c r="C17" s="244">
        <v>25</v>
      </c>
      <c r="D17" s="244">
        <v>2250</v>
      </c>
      <c r="E17" s="274" t="s">
        <v>386</v>
      </c>
      <c r="F17" s="275">
        <v>28</v>
      </c>
    </row>
    <row r="18" spans="1:6" ht="15">
      <c r="A18" s="682" t="s">
        <v>412</v>
      </c>
      <c r="B18" s="721" t="s">
        <v>413</v>
      </c>
      <c r="C18" s="720">
        <v>25</v>
      </c>
      <c r="D18" s="720">
        <v>2252</v>
      </c>
      <c r="E18" s="730" t="s">
        <v>394</v>
      </c>
      <c r="F18" s="731">
        <v>24</v>
      </c>
    </row>
    <row r="19" spans="1:6" ht="59.25" customHeight="1">
      <c r="A19" s="698"/>
      <c r="B19" s="721"/>
      <c r="C19" s="720"/>
      <c r="D19" s="720"/>
      <c r="E19" s="730"/>
      <c r="F19" s="731"/>
    </row>
    <row r="20" spans="1:6" ht="111" customHeight="1">
      <c r="A20" s="272" t="s">
        <v>414</v>
      </c>
      <c r="B20" s="273" t="s">
        <v>415</v>
      </c>
      <c r="C20" s="244">
        <v>25</v>
      </c>
      <c r="D20" s="244">
        <v>2000</v>
      </c>
      <c r="E20" s="276" t="s">
        <v>389</v>
      </c>
      <c r="F20" s="275">
        <v>41</v>
      </c>
    </row>
    <row r="21" spans="1:6" ht="15.75">
      <c r="A21" s="733" t="s">
        <v>416</v>
      </c>
      <c r="B21" s="721" t="s">
        <v>417</v>
      </c>
      <c r="C21" s="720">
        <v>25</v>
      </c>
      <c r="D21" s="730">
        <v>2050</v>
      </c>
      <c r="E21" s="274" t="s">
        <v>418</v>
      </c>
      <c r="F21" s="731">
        <v>49</v>
      </c>
    </row>
    <row r="22" spans="1:6" ht="15">
      <c r="A22" s="733"/>
      <c r="B22" s="721"/>
      <c r="C22" s="720"/>
      <c r="D22" s="730"/>
      <c r="E22" s="738" t="s">
        <v>419</v>
      </c>
      <c r="F22" s="731"/>
    </row>
    <row r="23" spans="1:6" ht="15.75" thickBot="1">
      <c r="A23" s="734"/>
      <c r="B23" s="735"/>
      <c r="C23" s="706"/>
      <c r="D23" s="736"/>
      <c r="E23" s="739"/>
      <c r="F23" s="737"/>
    </row>
    <row r="24" spans="1:6" ht="16.5" thickBot="1">
      <c r="A24" s="743" t="s">
        <v>420</v>
      </c>
      <c r="B24" s="744"/>
      <c r="C24" s="744"/>
      <c r="D24" s="744"/>
      <c r="E24" s="744"/>
      <c r="F24" s="745"/>
    </row>
    <row r="25" spans="1:6" ht="15">
      <c r="A25" s="674" t="s">
        <v>170</v>
      </c>
      <c r="B25" s="746" t="s">
        <v>421</v>
      </c>
      <c r="C25" s="676" t="s">
        <v>214</v>
      </c>
      <c r="D25" s="676" t="s">
        <v>422</v>
      </c>
      <c r="E25" s="676"/>
      <c r="F25" s="707" t="s">
        <v>382</v>
      </c>
    </row>
    <row r="26" spans="1:6" ht="27" customHeight="1" thickBot="1">
      <c r="A26" s="710"/>
      <c r="B26" s="747"/>
      <c r="C26" s="712"/>
      <c r="D26" s="712"/>
      <c r="E26" s="712"/>
      <c r="F26" s="732"/>
    </row>
    <row r="27" spans="1:6" ht="61.5" customHeight="1" thickBot="1">
      <c r="A27" s="277" t="s">
        <v>423</v>
      </c>
      <c r="B27" s="278" t="s">
        <v>424</v>
      </c>
      <c r="C27" s="279">
        <v>20</v>
      </c>
      <c r="D27" s="740" t="s">
        <v>425</v>
      </c>
      <c r="E27" s="741"/>
      <c r="F27" s="280">
        <v>45</v>
      </c>
    </row>
    <row r="28" ht="9.75" customHeight="1"/>
    <row r="29" spans="1:6" ht="15">
      <c r="A29" s="742" t="s">
        <v>426</v>
      </c>
      <c r="B29" s="742"/>
      <c r="C29" s="742"/>
      <c r="D29" s="742"/>
      <c r="E29" s="742"/>
      <c r="F29" s="742"/>
    </row>
    <row r="30" spans="1:6" ht="15" hidden="1">
      <c r="A30" s="742" t="s">
        <v>427</v>
      </c>
      <c r="B30" s="742"/>
      <c r="C30" s="742"/>
      <c r="D30" s="742"/>
      <c r="E30" s="742"/>
      <c r="F30" s="742"/>
    </row>
    <row r="31" spans="1:6" ht="15">
      <c r="A31" s="742" t="s">
        <v>428</v>
      </c>
      <c r="B31" s="742"/>
      <c r="C31" s="742"/>
      <c r="D31" s="742"/>
      <c r="E31" s="742"/>
      <c r="F31" s="742"/>
    </row>
  </sheetData>
  <sheetProtection/>
  <mergeCells count="36">
    <mergeCell ref="F21:F23"/>
    <mergeCell ref="E22:E23"/>
    <mergeCell ref="D27:E27"/>
    <mergeCell ref="A29:F29"/>
    <mergeCell ref="A30:F30"/>
    <mergeCell ref="A31:F31"/>
    <mergeCell ref="A24:F24"/>
    <mergeCell ref="A25:A26"/>
    <mergeCell ref="B25:B26"/>
    <mergeCell ref="C25:C26"/>
    <mergeCell ref="D25:E26"/>
    <mergeCell ref="F25:F26"/>
    <mergeCell ref="C18:C19"/>
    <mergeCell ref="D18:D19"/>
    <mergeCell ref="E18:E19"/>
    <mergeCell ref="A21:A23"/>
    <mergeCell ref="B21:B23"/>
    <mergeCell ref="C21:C23"/>
    <mergeCell ref="D21:D23"/>
    <mergeCell ref="F18:F19"/>
    <mergeCell ref="A14:A15"/>
    <mergeCell ref="B14:B15"/>
    <mergeCell ref="C14:C15"/>
    <mergeCell ref="D14:D15"/>
    <mergeCell ref="E14:E15"/>
    <mergeCell ref="F14:F15"/>
    <mergeCell ref="A18:A19"/>
    <mergeCell ref="B18:B19"/>
    <mergeCell ref="A2:F2"/>
    <mergeCell ref="A4:A5"/>
    <mergeCell ref="B4:B5"/>
    <mergeCell ref="C4:C5"/>
    <mergeCell ref="D4:D5"/>
    <mergeCell ref="E4:E5"/>
    <mergeCell ref="F4:F5"/>
    <mergeCell ref="A6:F6"/>
  </mergeCells>
  <printOptions/>
  <pageMargins left="0.35" right="0.21" top="0.41" bottom="0.3" header="0.26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5">
      <selection activeCell="B30" sqref="B30"/>
    </sheetView>
  </sheetViews>
  <sheetFormatPr defaultColWidth="9.140625" defaultRowHeight="15"/>
  <cols>
    <col min="1" max="1" width="13.28125" style="0" customWidth="1"/>
    <col min="2" max="2" width="36.57421875" style="0" customWidth="1"/>
    <col min="3" max="3" width="10.00390625" style="0" customWidth="1"/>
    <col min="5" max="5" width="13.57421875" style="0" customWidth="1"/>
    <col min="7" max="7" width="5.28125" style="0" customWidth="1"/>
  </cols>
  <sheetData>
    <row r="1" spans="1:7" ht="15" hidden="1">
      <c r="A1" s="748"/>
      <c r="B1" s="748"/>
      <c r="C1" s="748"/>
      <c r="D1" s="748"/>
      <c r="E1" s="748"/>
      <c r="F1" s="748"/>
      <c r="G1" s="748"/>
    </row>
    <row r="2" spans="1:7" ht="15" hidden="1">
      <c r="A2" s="748"/>
      <c r="B2" s="748"/>
      <c r="C2" s="748"/>
      <c r="D2" s="748"/>
      <c r="E2" s="748"/>
      <c r="F2" s="748"/>
      <c r="G2" s="748"/>
    </row>
    <row r="3" spans="1:7" ht="15" hidden="1">
      <c r="A3" s="748"/>
      <c r="B3" s="748"/>
      <c r="C3" s="748"/>
      <c r="D3" s="748"/>
      <c r="E3" s="748"/>
      <c r="F3" s="748"/>
      <c r="G3" s="748"/>
    </row>
    <row r="4" ht="15" hidden="1"/>
    <row r="5" spans="1:6" ht="19.5" thickBot="1">
      <c r="A5" s="673" t="s">
        <v>429</v>
      </c>
      <c r="B5" s="673"/>
      <c r="C5" s="673"/>
      <c r="D5" s="673"/>
      <c r="E5" s="673"/>
      <c r="F5" s="673"/>
    </row>
    <row r="6" spans="1:7" ht="15">
      <c r="A6" s="749" t="s">
        <v>2</v>
      </c>
      <c r="B6" s="751" t="s">
        <v>3</v>
      </c>
      <c r="C6" s="753" t="s">
        <v>4</v>
      </c>
      <c r="D6" s="753" t="s">
        <v>5</v>
      </c>
      <c r="E6" s="755" t="s">
        <v>6</v>
      </c>
      <c r="F6" s="757" t="s">
        <v>7</v>
      </c>
      <c r="G6" s="758"/>
    </row>
    <row r="7" spans="1:7" ht="15.75" thickBot="1">
      <c r="A7" s="750"/>
      <c r="B7" s="752"/>
      <c r="C7" s="754"/>
      <c r="D7" s="754"/>
      <c r="E7" s="756"/>
      <c r="F7" s="759"/>
      <c r="G7" s="760"/>
    </row>
    <row r="8" spans="1:7" ht="15">
      <c r="A8" s="761" t="s">
        <v>430</v>
      </c>
      <c r="B8" s="763" t="s">
        <v>431</v>
      </c>
      <c r="C8" s="765">
        <v>1.03</v>
      </c>
      <c r="D8" s="767" t="s">
        <v>432</v>
      </c>
      <c r="E8" s="281">
        <v>20</v>
      </c>
      <c r="F8" s="769">
        <v>125</v>
      </c>
      <c r="G8" s="770"/>
    </row>
    <row r="9" spans="1:7" ht="15">
      <c r="A9" s="762"/>
      <c r="B9" s="763"/>
      <c r="C9" s="766"/>
      <c r="D9" s="768"/>
      <c r="E9" s="282">
        <v>210</v>
      </c>
      <c r="F9" s="771">
        <v>120</v>
      </c>
      <c r="G9" s="772"/>
    </row>
    <row r="10" spans="1:7" ht="36.75" customHeight="1">
      <c r="A10" s="762"/>
      <c r="B10" s="764"/>
      <c r="C10" s="766"/>
      <c r="D10" s="768"/>
      <c r="E10" s="282">
        <v>1000</v>
      </c>
      <c r="F10" s="771">
        <v>115</v>
      </c>
      <c r="G10" s="772"/>
    </row>
    <row r="11" spans="1:7" ht="15">
      <c r="A11" s="773" t="s">
        <v>433</v>
      </c>
      <c r="B11" s="775" t="s">
        <v>434</v>
      </c>
      <c r="C11" s="766">
        <v>1.03</v>
      </c>
      <c r="D11" s="768" t="s">
        <v>432</v>
      </c>
      <c r="E11" s="282">
        <v>20</v>
      </c>
      <c r="F11" s="771">
        <v>135</v>
      </c>
      <c r="G11" s="772"/>
    </row>
    <row r="12" spans="1:7" ht="15">
      <c r="A12" s="774"/>
      <c r="B12" s="763"/>
      <c r="C12" s="766"/>
      <c r="D12" s="768"/>
      <c r="E12" s="282">
        <v>210</v>
      </c>
      <c r="F12" s="771">
        <v>130</v>
      </c>
      <c r="G12" s="772"/>
    </row>
    <row r="13" spans="1:7" ht="37.5" customHeight="1">
      <c r="A13" s="761"/>
      <c r="B13" s="764"/>
      <c r="C13" s="766"/>
      <c r="D13" s="768"/>
      <c r="E13" s="282">
        <v>1000</v>
      </c>
      <c r="F13" s="771">
        <v>125</v>
      </c>
      <c r="G13" s="772"/>
    </row>
    <row r="14" spans="1:7" ht="15">
      <c r="A14" s="773" t="s">
        <v>435</v>
      </c>
      <c r="B14" s="775" t="s">
        <v>436</v>
      </c>
      <c r="C14" s="766">
        <v>1.03</v>
      </c>
      <c r="D14" s="768" t="s">
        <v>437</v>
      </c>
      <c r="E14" s="282">
        <v>20</v>
      </c>
      <c r="F14" s="771">
        <v>160</v>
      </c>
      <c r="G14" s="772"/>
    </row>
    <row r="15" spans="1:7" ht="15">
      <c r="A15" s="774"/>
      <c r="B15" s="763"/>
      <c r="C15" s="766"/>
      <c r="D15" s="768"/>
      <c r="E15" s="282">
        <v>210</v>
      </c>
      <c r="F15" s="771">
        <v>155</v>
      </c>
      <c r="G15" s="772"/>
    </row>
    <row r="16" spans="1:7" ht="38.25" customHeight="1">
      <c r="A16" s="761"/>
      <c r="B16" s="764"/>
      <c r="C16" s="766"/>
      <c r="D16" s="768"/>
      <c r="E16" s="282">
        <v>1000</v>
      </c>
      <c r="F16" s="771">
        <v>150</v>
      </c>
      <c r="G16" s="772"/>
    </row>
    <row r="17" spans="1:7" ht="15">
      <c r="A17" s="773" t="s">
        <v>438</v>
      </c>
      <c r="B17" s="775" t="s">
        <v>439</v>
      </c>
      <c r="C17" s="778">
        <v>1.3</v>
      </c>
      <c r="D17" s="780" t="s">
        <v>440</v>
      </c>
      <c r="E17" s="282">
        <v>25</v>
      </c>
      <c r="F17" s="771">
        <v>27</v>
      </c>
      <c r="G17" s="772"/>
    </row>
    <row r="18" spans="1:7" ht="55.5" customHeight="1" thickBot="1">
      <c r="A18" s="776"/>
      <c r="B18" s="777"/>
      <c r="C18" s="779"/>
      <c r="D18" s="781"/>
      <c r="E18" s="283">
        <v>200</v>
      </c>
      <c r="F18" s="782">
        <v>25</v>
      </c>
      <c r="G18" s="783"/>
    </row>
    <row r="20" spans="1:6" ht="15">
      <c r="A20" s="742" t="s">
        <v>426</v>
      </c>
      <c r="B20" s="742"/>
      <c r="C20" s="742"/>
      <c r="D20" s="742"/>
      <c r="E20" s="742"/>
      <c r="F20" s="742"/>
    </row>
    <row r="21" spans="1:6" ht="15" hidden="1">
      <c r="A21" s="742" t="s">
        <v>427</v>
      </c>
      <c r="B21" s="742"/>
      <c r="C21" s="742"/>
      <c r="D21" s="742"/>
      <c r="E21" s="742"/>
      <c r="F21" s="742"/>
    </row>
    <row r="22" spans="1:6" ht="15">
      <c r="A22" s="742" t="s">
        <v>428</v>
      </c>
      <c r="B22" s="742"/>
      <c r="C22" s="742"/>
      <c r="D22" s="742"/>
      <c r="E22" s="742"/>
      <c r="F22" s="742"/>
    </row>
  </sheetData>
  <sheetProtection/>
  <mergeCells count="38">
    <mergeCell ref="A20:F20"/>
    <mergeCell ref="A21:F21"/>
    <mergeCell ref="A22:F22"/>
    <mergeCell ref="A17:A18"/>
    <mergeCell ref="B17:B18"/>
    <mergeCell ref="C17:C18"/>
    <mergeCell ref="D17:D18"/>
    <mergeCell ref="F17:G17"/>
    <mergeCell ref="F18:G18"/>
    <mergeCell ref="A14:A16"/>
    <mergeCell ref="B14:B16"/>
    <mergeCell ref="C14:C16"/>
    <mergeCell ref="D14:D16"/>
    <mergeCell ref="F14:G14"/>
    <mergeCell ref="F15:G15"/>
    <mergeCell ref="F16:G16"/>
    <mergeCell ref="A11:A13"/>
    <mergeCell ref="B11:B13"/>
    <mergeCell ref="C11:C13"/>
    <mergeCell ref="D11:D13"/>
    <mergeCell ref="F11:G11"/>
    <mergeCell ref="F12:G12"/>
    <mergeCell ref="F13:G13"/>
    <mergeCell ref="A8:A10"/>
    <mergeCell ref="B8:B10"/>
    <mergeCell ref="C8:C10"/>
    <mergeCell ref="D8:D10"/>
    <mergeCell ref="F8:G8"/>
    <mergeCell ref="F9:G9"/>
    <mergeCell ref="F10:G10"/>
    <mergeCell ref="A1:G3"/>
    <mergeCell ref="A5:F5"/>
    <mergeCell ref="A6:A7"/>
    <mergeCell ref="B6:B7"/>
    <mergeCell ref="C6:C7"/>
    <mergeCell ref="D6:D7"/>
    <mergeCell ref="E6:E7"/>
    <mergeCell ref="F6:G7"/>
  </mergeCells>
  <printOptions/>
  <pageMargins left="0" right="0" top="0" bottom="0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Новосёлов Валерий</dc:creator>
  <cp:keywords/>
  <dc:description/>
  <cp:lastModifiedBy>Galina</cp:lastModifiedBy>
  <dcterms:created xsi:type="dcterms:W3CDTF">2014-01-29T02:59:29Z</dcterms:created>
  <dcterms:modified xsi:type="dcterms:W3CDTF">2014-08-27T22:15:26Z</dcterms:modified>
  <cp:category/>
  <cp:version/>
  <cp:contentType/>
  <cp:contentStatus/>
</cp:coreProperties>
</file>