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7230" windowWidth="10335" windowHeight="2025" tabRatio="951" firstSheet="2" activeTab="12"/>
  </bookViews>
  <sheets>
    <sheet name="Рукав пожар." sheetId="1" r:id="rId1"/>
    <sheet name="Огнетуш." sheetId="2" r:id="rId2"/>
    <sheet name="Шкафы ПК,  Клапан ПК" sheetId="3" r:id="rId3"/>
    <sheet name="МПП, ГГПТ и ГАО" sheetId="4" r:id="rId4"/>
    <sheet name="Запчасти к огнет, пенообраз." sheetId="5" r:id="rId5"/>
    <sheet name="Головки стволы" sheetId="6" r:id="rId6"/>
    <sheet name="Гидранты" sheetId="7" r:id="rId7"/>
    <sheet name="СИЗ, Спецодежда, Знаки Безопасн" sheetId="8" r:id="rId8"/>
    <sheet name="Мотопомпы" sheetId="9" r:id="rId9"/>
    <sheet name="Муфты ПП, Пена ПП, Краски ПП" sheetId="10" r:id="rId10"/>
    <sheet name="Огнезащитный базальт" sheetId="11" r:id="rId11"/>
    <sheet name="Ремонт огнетушителей" sheetId="12" r:id="rId12"/>
    <sheet name="Планы эвакуации" sheetId="13" r:id="rId13"/>
    <sheet name="Лист1" sheetId="14" r:id="rId14"/>
  </sheets>
  <definedNames>
    <definedName name="_xlnm.Print_Area" localSheetId="6">'Гидранты'!$A$1:$I$72</definedName>
    <definedName name="_xlnm.Print_Area" localSheetId="5">'Головки стволы'!$A$1:$I$78</definedName>
    <definedName name="_xlnm.Print_Area" localSheetId="4">'Запчасти к огнет, пенообраз.'!$A$1:$I$87</definedName>
    <definedName name="_xlnm.Print_Area" localSheetId="8">'Мотопомпы'!$A$1:$J$78</definedName>
    <definedName name="_xlnm.Print_Area" localSheetId="3">'МПП, ГГПТ и ГАО'!$A$1:$I$77</definedName>
    <definedName name="_xlnm.Print_Area" localSheetId="10">'Огнезащитный базальт'!$A$1:$E$67</definedName>
    <definedName name="_xlnm.Print_Area" localSheetId="1">'Огнетуш.'!$A$1:$I$76</definedName>
    <definedName name="_xlnm.Print_Area" localSheetId="12">'Планы эвакуации'!$A$1:$D$53</definedName>
    <definedName name="_xlnm.Print_Area" localSheetId="11">'Ремонт огнетушителей'!$A$1:$E$83</definedName>
    <definedName name="_xlnm.Print_Area" localSheetId="0">'Рукав пожар.'!$A$1:$I$76</definedName>
    <definedName name="_xlnm.Print_Area" localSheetId="7">'СИЗ, Спецодежда, Знаки Безопасн'!$A$1:$J$78</definedName>
    <definedName name="_xlnm.Print_Area" localSheetId="2">'Шкафы ПК,  Клапан ПК'!$A$1:$K$95</definedName>
  </definedNames>
  <calcPr fullCalcOnLoad="1"/>
</workbook>
</file>

<file path=xl/sharedStrings.xml><?xml version="1.0" encoding="utf-8"?>
<sst xmlns="http://schemas.openxmlformats.org/spreadsheetml/2006/main" count="3151" uniqueCount="1659">
  <si>
    <t>Комплектующие и запчасти к огнетушителям</t>
  </si>
  <si>
    <t>Наименование продукции</t>
  </si>
  <si>
    <t>Изм.</t>
  </si>
  <si>
    <t>скат</t>
  </si>
  <si>
    <t>шт</t>
  </si>
  <si>
    <t>Сетка СВ-125</t>
  </si>
  <si>
    <t>Водосборник ВС-125</t>
  </si>
  <si>
    <t>Гидроэлеватор Г-600</t>
  </si>
  <si>
    <t>ГР-80</t>
  </si>
  <si>
    <t>ГРВ-100</t>
  </si>
  <si>
    <t>ГРВ-125</t>
  </si>
  <si>
    <t>ГМ-50</t>
  </si>
  <si>
    <t>ГЦ-50</t>
  </si>
  <si>
    <t>ГМ-80</t>
  </si>
  <si>
    <t>ГЦ-80</t>
  </si>
  <si>
    <t>ГМВ-100</t>
  </si>
  <si>
    <t>ГМВ-125</t>
  </si>
  <si>
    <t>ГП-50*80</t>
  </si>
  <si>
    <t>Наименование</t>
  </si>
  <si>
    <t>Сетка СВ-100</t>
  </si>
  <si>
    <t xml:space="preserve">Наименование продукции </t>
  </si>
  <si>
    <t>150мм без головок</t>
  </si>
  <si>
    <t>Каска пожарного КП-92</t>
  </si>
  <si>
    <t>Пояс пожарного ППС</t>
  </si>
  <si>
    <t>Водопенное оборудование</t>
  </si>
  <si>
    <t>Пеносмеситель ПС-1 70 мм</t>
  </si>
  <si>
    <t>Пеносмеситель ПС-2 80 мм</t>
  </si>
  <si>
    <t>ГПС-600</t>
  </si>
  <si>
    <t>75мм без головок</t>
  </si>
  <si>
    <t>100мм без головок</t>
  </si>
  <si>
    <t>125мм без головок</t>
  </si>
  <si>
    <t>ГР-150</t>
  </si>
  <si>
    <t>Подшлемник летний термостойкий</t>
  </si>
  <si>
    <t>50мм без головок</t>
  </si>
  <si>
    <t>Пожарные мотопомпы и насосы</t>
  </si>
  <si>
    <t>Лом пожарный легкий</t>
  </si>
  <si>
    <t>Багор пожарный</t>
  </si>
  <si>
    <t>ГЗВ-150</t>
  </si>
  <si>
    <t>Стволы пожарные</t>
  </si>
  <si>
    <t>Колонка КПА</t>
  </si>
  <si>
    <t>ГР-50 А-А</t>
  </si>
  <si>
    <t>РСП-50 А</t>
  </si>
  <si>
    <t>РСП-70 А</t>
  </si>
  <si>
    <t>РСК-50 А</t>
  </si>
  <si>
    <t>РСКЗ-70 А</t>
  </si>
  <si>
    <t>РС-50,01 А</t>
  </si>
  <si>
    <t>РС-50 А</t>
  </si>
  <si>
    <t>РС-70,01 А</t>
  </si>
  <si>
    <t>РС-70 А</t>
  </si>
  <si>
    <t>СРК-50</t>
  </si>
  <si>
    <t>Правила пожарной безопасности</t>
  </si>
  <si>
    <t>50мм с головками ГР-50</t>
  </si>
  <si>
    <t>75мм с головками ГР-80</t>
  </si>
  <si>
    <t>100мм с головками ГРВ-100</t>
  </si>
  <si>
    <t>125мм с головками ГРВ-125</t>
  </si>
  <si>
    <t>ГМВ-150</t>
  </si>
  <si>
    <t>Ключ К-80</t>
  </si>
  <si>
    <t>Ключ К-150</t>
  </si>
  <si>
    <t>ОРТ-50 А</t>
  </si>
  <si>
    <t>Ствол СВПЭ-4</t>
  </si>
  <si>
    <t>Ствол СВП (СПП)</t>
  </si>
  <si>
    <t>ГПСС-600</t>
  </si>
  <si>
    <t>ГПСС-2000</t>
  </si>
  <si>
    <t>СЛК-П20</t>
  </si>
  <si>
    <t>150мм с головками ГР-150</t>
  </si>
  <si>
    <r>
      <t xml:space="preserve">ГР-50 П-П  </t>
    </r>
    <r>
      <rPr>
        <sz val="8"/>
        <rFont val="Times New Roman Cyr"/>
        <family val="1"/>
      </rPr>
      <t>(Пластик)</t>
    </r>
  </si>
  <si>
    <r>
      <t xml:space="preserve">РС-50,01 П  </t>
    </r>
    <r>
      <rPr>
        <sz val="8"/>
        <rFont val="Times New Roman Cyr"/>
        <family val="1"/>
      </rPr>
      <t>(Пластик)</t>
    </r>
  </si>
  <si>
    <r>
      <t xml:space="preserve">РС-50 П  </t>
    </r>
    <r>
      <rPr>
        <sz val="8"/>
        <rFont val="Times New Roman Cyr"/>
        <family val="1"/>
      </rPr>
      <t>(Пластик)</t>
    </r>
  </si>
  <si>
    <t>ГПС-2000</t>
  </si>
  <si>
    <t>Шкаф металлич для 19мм рукава</t>
  </si>
  <si>
    <t>Стволы пожарные профессиональные</t>
  </si>
  <si>
    <t>Топор для пожарного щита</t>
  </si>
  <si>
    <r>
      <t>ГЦ-50 П</t>
    </r>
    <r>
      <rPr>
        <sz val="8"/>
        <rFont val="Times New Roman Cyr"/>
        <family val="1"/>
      </rPr>
      <t xml:space="preserve">  (Пластик)</t>
    </r>
  </si>
  <si>
    <r>
      <t xml:space="preserve">ГМ-50 П  </t>
    </r>
    <r>
      <rPr>
        <sz val="8"/>
        <rFont val="Times New Roman Cyr"/>
        <family val="1"/>
      </rPr>
      <t>(Пластик)</t>
    </r>
  </si>
  <si>
    <t>Подставка пожарная двойная фланцевая</t>
  </si>
  <si>
    <t>Подставка пожарная с тройником фланцевым</t>
  </si>
  <si>
    <t>Подставка-тройник фланц. ППТФ 100*100</t>
  </si>
  <si>
    <t>Подставка-тройник фланц. ППТФ 100*150</t>
  </si>
  <si>
    <t>Подставка-тройник фланц. ППТФ 100*200</t>
  </si>
  <si>
    <t>Подставка-тройник фланц. ППТФ 100*300</t>
  </si>
  <si>
    <t>Подставка-тройник фланц. ППТФ 150*150</t>
  </si>
  <si>
    <t>Подставка-тройник фланц. ППТФ 150*200</t>
  </si>
  <si>
    <t>Подставка-тройник фланц. ППТФ 200*200</t>
  </si>
  <si>
    <t>Подставка-тройник фланц. ППТФ 200*300</t>
  </si>
  <si>
    <t>Подставка-тройник фланц. ППТФ 300*300</t>
  </si>
  <si>
    <t>Подставка пожарная с крестом фланцевым</t>
  </si>
  <si>
    <t>Подставка-крест фланц ППКФ 100*100</t>
  </si>
  <si>
    <t>Подставка-крест фланц ППКФ 100*150</t>
  </si>
  <si>
    <t>Подставка-крест фланц ППКФ 100*200</t>
  </si>
  <si>
    <t>Подставка-крест фланц ППКФ 100*300</t>
  </si>
  <si>
    <t>Подставка-крест фланц ППКФ 150*150</t>
  </si>
  <si>
    <t>Подставка-крест фланц ППКФ 150*200</t>
  </si>
  <si>
    <t>Подставка-крест фланц ППКФ 200*200</t>
  </si>
  <si>
    <t>Подставка-крест фланц ППКФ 200*300</t>
  </si>
  <si>
    <t>Подставка-крест фланц ППКФ 250*250</t>
  </si>
  <si>
    <t>Подставка-крест фланц ППКФ 300*300</t>
  </si>
  <si>
    <t>ППФГ 100 L-350мм</t>
  </si>
  <si>
    <t>ППФГ 150 L-350мм</t>
  </si>
  <si>
    <t>ППФГ 200 L-350мм</t>
  </si>
  <si>
    <t>ППФГ 250 L-350мм</t>
  </si>
  <si>
    <t>Переход фланцевый</t>
  </si>
  <si>
    <t>ПФ 100*150</t>
  </si>
  <si>
    <t>ПФ 100*200</t>
  </si>
  <si>
    <t>ПФ 100*250</t>
  </si>
  <si>
    <t>ПФ 100*300</t>
  </si>
  <si>
    <t>ПФ 150*200</t>
  </si>
  <si>
    <t>ПФ 150*250</t>
  </si>
  <si>
    <t>ПФ 150*300</t>
  </si>
  <si>
    <t>ПФ 200*250</t>
  </si>
  <si>
    <t>ПФ 200*300</t>
  </si>
  <si>
    <t>Тройник Фланцевый</t>
  </si>
  <si>
    <t>ТФ 100*100</t>
  </si>
  <si>
    <t>ТФ 100*150</t>
  </si>
  <si>
    <t>ТФ 100*200</t>
  </si>
  <si>
    <t>ТФ 100*300</t>
  </si>
  <si>
    <t>ТФ 150*150</t>
  </si>
  <si>
    <t>ТФ 200*200</t>
  </si>
  <si>
    <t>ТФ 200*300</t>
  </si>
  <si>
    <t>ТФ 250*250</t>
  </si>
  <si>
    <t>ТФ 300*300</t>
  </si>
  <si>
    <t>Подставка двойная ППДФ 100</t>
  </si>
  <si>
    <t>Подставка двойная ППДФ 150</t>
  </si>
  <si>
    <t>Подставка двойная ППДФ 200</t>
  </si>
  <si>
    <t>Подставка двойная ППДФ 250</t>
  </si>
  <si>
    <t>Подставка двойная ППДФ 300</t>
  </si>
  <si>
    <t>ППФГ 300 L-350мм</t>
  </si>
  <si>
    <t>Патрубок Подставки Фланцевый Гладкий L=1200мм</t>
  </si>
  <si>
    <t>Патрубок Подставки Фланцевый Гладкий L=350мм</t>
  </si>
  <si>
    <t>Фланец для ГП</t>
  </si>
  <si>
    <t>ППФГ 100 L-1200мм</t>
  </si>
  <si>
    <t>ППФГ 150 L-1200мм</t>
  </si>
  <si>
    <t>ППФГ 200 L-1200мм</t>
  </si>
  <si>
    <t>ППФГ 250 L-1200мм</t>
  </si>
  <si>
    <t>ППФГ 300 L-1200мм</t>
  </si>
  <si>
    <t>Каска пожарного КЗ-94</t>
  </si>
  <si>
    <t xml:space="preserve">50мм без головок </t>
  </si>
  <si>
    <t>50мм в сборе с головками ГР-50</t>
  </si>
  <si>
    <t>50мм в сборе с ГР-50 и стволом РС-50,01</t>
  </si>
  <si>
    <t>65мм без головок</t>
  </si>
  <si>
    <t>80мм без головок</t>
  </si>
  <si>
    <t>80мм в сборе с головками ГР-80</t>
  </si>
  <si>
    <r>
      <t>РС-70,01 П</t>
    </r>
    <r>
      <rPr>
        <sz val="8"/>
        <rFont val="Times New Roman Cyr"/>
        <family val="1"/>
      </rPr>
      <t xml:space="preserve">  (Пластик)</t>
    </r>
  </si>
  <si>
    <t>Журнал учета огнетушителей</t>
  </si>
  <si>
    <t>Головки Рукавные соединительные  "Богданова"</t>
  </si>
  <si>
    <t>Головки Цапковые и Муфтовые соединительные  "Богданова"</t>
  </si>
  <si>
    <t>Головки Заглушки  и Переходники соединительные  "Богданова"</t>
  </si>
  <si>
    <t>ГПС-200</t>
  </si>
  <si>
    <t>договорная</t>
  </si>
  <si>
    <t>Кронштейны крепления настенные и транспортные</t>
  </si>
  <si>
    <t>шт.</t>
  </si>
  <si>
    <t>меш.</t>
  </si>
  <si>
    <t>Заряды для огнетушителей, огнетушащие порошки</t>
  </si>
  <si>
    <t xml:space="preserve"> ЗПУ ОП-1/3(М24х1,5/М14х1,5/М8х1)   </t>
  </si>
  <si>
    <t xml:space="preserve"> ЗПУ ОП-1/10(М30х1,5/М16х1,5/М8х1)   </t>
  </si>
  <si>
    <t xml:space="preserve"> ЗПУ ОП-50/100(М52х2/М27х1,5/М10х1) </t>
  </si>
  <si>
    <t xml:space="preserve"> ЗПУ ОУ-1/10(W19,2/М10х1/М16х1,5)  </t>
  </si>
  <si>
    <t xml:space="preserve"> ЗПУ ОУ-40/80 (W27,8/М10х1/D21,7х14) </t>
  </si>
  <si>
    <t xml:space="preserve"> Индикатор (М10х1) </t>
  </si>
  <si>
    <t xml:space="preserve"> Индикатор (М8х1) </t>
  </si>
  <si>
    <t xml:space="preserve"> Сифонная трубка D 25 пл. (м.п.) ОП 50/100 </t>
  </si>
  <si>
    <t xml:space="preserve"> Тележка ОУ-7 в сборе </t>
  </si>
  <si>
    <t xml:space="preserve"> Тележка ОУ-10 в сборе </t>
  </si>
  <si>
    <t xml:space="preserve"> Тележка ОУ-15 в сборе </t>
  </si>
  <si>
    <t xml:space="preserve"> Тележка ОУ-20 в сборе </t>
  </si>
  <si>
    <t xml:space="preserve"> Тележка ОУ-25 в сборе </t>
  </si>
  <si>
    <t xml:space="preserve"> Тележка ОУ-55 в сборе </t>
  </si>
  <si>
    <t xml:space="preserve"> Трубка поворотная для ОУ-1/3 </t>
  </si>
  <si>
    <t xml:space="preserve"> Чека </t>
  </si>
  <si>
    <t xml:space="preserve"> Шланг ОВП-4/8 (L450/М16х1,5/пеногенератор) </t>
  </si>
  <si>
    <t xml:space="preserve"> Шланг ОП-4/10 (L450/М16х1,5/распылитель) </t>
  </si>
  <si>
    <t xml:space="preserve"> Шланг ОП-4/10 (L450/М14х1,5/распылитель) </t>
  </si>
  <si>
    <t xml:space="preserve"> Шланг ОП-50/100 (L3000/3/4"/М27х1,5) </t>
  </si>
  <si>
    <t xml:space="preserve"> Шланг ОУ-5 (L500/М10х1/М16х1,5) </t>
  </si>
  <si>
    <t xml:space="preserve"> Шланг ОУ-10 (L1000/М10х1/М16х1,5) </t>
  </si>
  <si>
    <t xml:space="preserve"> Шланг ОУ-25/55 (L4000/d21,7х14/раструб) </t>
  </si>
  <si>
    <t>кг.</t>
  </si>
  <si>
    <t xml:space="preserve"> Колесо D 125 (ОУ-10/20; Dвн10) </t>
  </si>
  <si>
    <t xml:space="preserve"> Колесо D 200 (ОП-50 Dвн20) </t>
  </si>
  <si>
    <t>Кольцо (манжета) уплотнительное</t>
  </si>
  <si>
    <t>КН-50</t>
  </si>
  <si>
    <t>КН-70</t>
  </si>
  <si>
    <t>КН-80</t>
  </si>
  <si>
    <t>КВ-100 (всасывающее)</t>
  </si>
  <si>
    <t>КВ-125 (всасывающее)</t>
  </si>
  <si>
    <t>Сетка СВ-50 без клапана</t>
  </si>
  <si>
    <t>Сетка СВ-80 без клапана</t>
  </si>
  <si>
    <t>Сетка СВ-50 с клапаном</t>
  </si>
  <si>
    <t>Сетка СВ-80 с клапаном</t>
  </si>
  <si>
    <t>Устройства для работы с рукавами</t>
  </si>
  <si>
    <t>Задержка рукавная пожарная</t>
  </si>
  <si>
    <t xml:space="preserve">Зажим-80, для ликвидации течи </t>
  </si>
  <si>
    <t xml:space="preserve">Зажим-150, для ликвидации течи </t>
  </si>
  <si>
    <t>Рукавный мостик МПР-80, (комлект 2шт.)</t>
  </si>
  <si>
    <t>СРЕДСТВА СПАСЕНИЯ</t>
  </si>
  <si>
    <t xml:space="preserve"> Лестница 3-х коленная </t>
  </si>
  <si>
    <t xml:space="preserve"> Лестница-палка </t>
  </si>
  <si>
    <t xml:space="preserve"> Лестница штурмовая </t>
  </si>
  <si>
    <t>Капюшон "Феникс"</t>
  </si>
  <si>
    <t>Противогаз СПИ-20</t>
  </si>
  <si>
    <t>Боты д/э</t>
  </si>
  <si>
    <t>Перчатки д/э</t>
  </si>
  <si>
    <t>ФОНАРИ, ЗАР.УСТРОЙСТВА</t>
  </si>
  <si>
    <t xml:space="preserve"> Фонарь ФОС-3-5/6 </t>
  </si>
  <si>
    <t xml:space="preserve"> Зарядное устройство АЗУ/ЗАСА </t>
  </si>
  <si>
    <t xml:space="preserve"> Светильник СГД-5М  </t>
  </si>
  <si>
    <t xml:space="preserve"> Фонарь ДИК-10 встроенное ЗУ </t>
  </si>
  <si>
    <t xml:space="preserve"> Фонарь ДИК-10 встроенное ЗУ, светодиод. </t>
  </si>
  <si>
    <t xml:space="preserve"> Фонарь налобный аккум. "Космос" 10 LED </t>
  </si>
  <si>
    <t>Веревки универсальные, пожарные</t>
  </si>
  <si>
    <t>ВУС-30/11универсальная спас. в чехле</t>
  </si>
  <si>
    <t>ВУС-50/11 универсальная спас. в чехле</t>
  </si>
  <si>
    <t>ВПС-30 пожарная спасательная в чехле</t>
  </si>
  <si>
    <t>ВПС-50 пожарная спасательная в чехле</t>
  </si>
  <si>
    <t>От 100 т.р</t>
  </si>
  <si>
    <t>от 10 т.р.</t>
  </si>
  <si>
    <t>ЯЩИКИ ДЛЯ ПЕСКА</t>
  </si>
  <si>
    <t>Ящик для песка 0,5м3,  сборно-разб.</t>
  </si>
  <si>
    <t>Багор пожарный 2части</t>
  </si>
  <si>
    <t>Противопож полотно ПП-300 (1,5*2,0)</t>
  </si>
  <si>
    <t>Противопож полотно ПП-600 (1,5*2,0)</t>
  </si>
  <si>
    <t>Лопата штыковая</t>
  </si>
  <si>
    <t>Лопата совковая</t>
  </si>
  <si>
    <t>компл</t>
  </si>
  <si>
    <t>Костюм  МЧС летний  "Грета"</t>
  </si>
  <si>
    <t>Костюм  МЧС зимний  "Грета"</t>
  </si>
  <si>
    <t>Куртка  МЧС зимняя  "Грета"</t>
  </si>
  <si>
    <t>пара</t>
  </si>
  <si>
    <t>Подшлемник зимний термостойкий</t>
  </si>
  <si>
    <t>Подшлемник зимний п/ш</t>
  </si>
  <si>
    <t>Шлем каска ШКПС Белый/Черный</t>
  </si>
  <si>
    <t>Шлем пожарного ШПМ Черный</t>
  </si>
  <si>
    <r>
      <t xml:space="preserve">Насос центробежный </t>
    </r>
    <r>
      <rPr>
        <b/>
        <sz val="9"/>
        <rFont val="Times New Roman Cyr"/>
        <family val="1"/>
      </rPr>
      <t>НЦ-60/125</t>
    </r>
  </si>
  <si>
    <t>Двигатель</t>
  </si>
  <si>
    <t>Хомут 62см (для шланга огнет. Dк130-210)</t>
  </si>
  <si>
    <t>Ящик для песка 0,1м3 сварной</t>
  </si>
  <si>
    <t>Ящик для песка 0,15м3 сварной</t>
  </si>
  <si>
    <t>Ящик для песка 0,3м3 сварной</t>
  </si>
  <si>
    <t>Ящик для песка 0,5м3 сварной</t>
  </si>
  <si>
    <t>Журнал инструктажа</t>
  </si>
  <si>
    <t xml:space="preserve">ОП-25 (з) АВСЕ </t>
  </si>
  <si>
    <t>Резиновое кольцо под ЗПУ М 24</t>
  </si>
  <si>
    <t>Резиновое кольцо под ЗПУ М 30</t>
  </si>
  <si>
    <t>Резиновое кольцо под ЗПУ М 52</t>
  </si>
  <si>
    <t>Резиновое кольцо под индикатор М10</t>
  </si>
  <si>
    <t>Сетка индикатора М 8</t>
  </si>
  <si>
    <t xml:space="preserve"> Сифонная трубка ОП - 2 (D 14 L265)</t>
  </si>
  <si>
    <t xml:space="preserve"> Сифонная трубка ОП - 4 (D 16 L365)</t>
  </si>
  <si>
    <t xml:space="preserve"> Сифонная трубка ОП - 8 (D 16 L465)</t>
  </si>
  <si>
    <t>Ножницы д/э</t>
  </si>
  <si>
    <t>Для клиентов работающих на постоянной и долгосрочной основе, а также покупателям полной номенклатуры представленной продукции, предоставляются дополнительные СКИДКИ.</t>
  </si>
  <si>
    <t>ОСП-1 (100*) / ОСП-2 (200*)</t>
  </si>
  <si>
    <t xml:space="preserve">Распылитель ОП-50/100 (3/4") </t>
  </si>
  <si>
    <t xml:space="preserve">Раструб ОУ-1/10 </t>
  </si>
  <si>
    <t xml:space="preserve"> Сифонная трубка ОУ-2; ОУ-3 (D 10 L 390)</t>
  </si>
  <si>
    <t xml:space="preserve"> Сифонная трубка ОУ-1 (D 10 L280)</t>
  </si>
  <si>
    <t xml:space="preserve"> Сифонная трубка ОУ-7 (D 10 L 800)</t>
  </si>
  <si>
    <t xml:space="preserve"> Сифонная трубка ОУ-5 (D 10 L 530)</t>
  </si>
  <si>
    <t xml:space="preserve">ГР-65 П-П  </t>
  </si>
  <si>
    <r>
      <t xml:space="preserve">ГР-65 А-П  </t>
    </r>
    <r>
      <rPr>
        <sz val="8"/>
        <rFont val="Times New Roman Cyr"/>
        <family val="1"/>
      </rPr>
      <t>(Комбинир)</t>
    </r>
  </si>
  <si>
    <t>ГР-65</t>
  </si>
  <si>
    <t>ГМ-65</t>
  </si>
  <si>
    <t>ГЗ-50 а-пл</t>
  </si>
  <si>
    <t>ГЦ-65</t>
  </si>
  <si>
    <t>ГЗ-65 а-пл</t>
  </si>
  <si>
    <t>ГЗ-80 а-пл</t>
  </si>
  <si>
    <t>ГП-50*65</t>
  </si>
  <si>
    <t>ГП-65*80</t>
  </si>
  <si>
    <t>ГП-125*150</t>
  </si>
  <si>
    <t>ГР-200</t>
  </si>
  <si>
    <t>ГЗВ-100 а-пл</t>
  </si>
  <si>
    <t>ГЗВ-125 а-пл</t>
  </si>
  <si>
    <t>Карабин</t>
  </si>
  <si>
    <t xml:space="preserve">Коврик д/э 750х750 </t>
  </si>
  <si>
    <t>Коврик д/э 500х500</t>
  </si>
  <si>
    <t xml:space="preserve">Пеногенератор ОВП-50/100(3/4") </t>
  </si>
  <si>
    <t>Пломба роторная</t>
  </si>
  <si>
    <t xml:space="preserve">Цены указаны с НДС 18% Товар сертифицирован </t>
  </si>
  <si>
    <t>Переосвидетельствование огнетушителя</t>
  </si>
  <si>
    <t>Зарядка огнетушителя</t>
  </si>
  <si>
    <t>Гидроиспытание баллона и зарядка</t>
  </si>
  <si>
    <t>Покраска огнетушителя</t>
  </si>
  <si>
    <t>Огнетушители углекислотные  ОУ</t>
  </si>
  <si>
    <t>ОУ-4-ВСЕ</t>
  </si>
  <si>
    <t>ОУ-5-ВСЕ (бывший ОУ-8)</t>
  </si>
  <si>
    <t>ОУ-6-ВСЕ</t>
  </si>
  <si>
    <t>ОУ-10 (ГОСТ Р 51017-2009)</t>
  </si>
  <si>
    <t>ОУ-15 (бывший ОУ-20)</t>
  </si>
  <si>
    <t>ОУ-20  (ГОСТ Р 51017-2009)</t>
  </si>
  <si>
    <t>ОУ-25 (бывший ОУ-40) (ГОСТ Р 51017-2009)</t>
  </si>
  <si>
    <t>ОУ-55 (бывший ОУ-80) (ГОСТ Р 51017-2009)</t>
  </si>
  <si>
    <t>Огнетушители порошковые закачные ОП</t>
  </si>
  <si>
    <t xml:space="preserve">ОП-1 (з) АВСЕ  </t>
  </si>
  <si>
    <t xml:space="preserve">ОП-2 (з) АВСЕ </t>
  </si>
  <si>
    <t xml:space="preserve">ОП-3 (з) АВСЕ  </t>
  </si>
  <si>
    <t xml:space="preserve">ОП-4 (з) АВСЕ  </t>
  </si>
  <si>
    <t xml:space="preserve">ОП-5 (з) АВСЕ  </t>
  </si>
  <si>
    <t xml:space="preserve">ОП-6 (з) АВСЕ  </t>
  </si>
  <si>
    <t xml:space="preserve">ОП-8 (з) АВСЕ  </t>
  </si>
  <si>
    <t xml:space="preserve">ОП-10 (з) АВСЕ </t>
  </si>
  <si>
    <t>ОП-35 (з) АВСЕ    (бывш. ОП-50)</t>
  </si>
  <si>
    <t>ОП-70 (з) АВСЕ    (бывш. ОП-100)</t>
  </si>
  <si>
    <t>Покраска корпуса огнетушителя выполняется по необходимости или потребованнию заказчика</t>
  </si>
  <si>
    <t>Цена на ЗИП при ремонте огнетушителей</t>
  </si>
  <si>
    <t>Доставка</t>
  </si>
  <si>
    <t>Ленинский</t>
  </si>
  <si>
    <t xml:space="preserve"> ЗПУ ОП-1/10(М30х1,5/М16х1,5/М10х1)   </t>
  </si>
  <si>
    <t>Центральный</t>
  </si>
  <si>
    <t xml:space="preserve"> ЗПУ ОУ-1/10(W19,2/М10х1/М16х1,5)  с флажком</t>
  </si>
  <si>
    <t xml:space="preserve">Октябрьский </t>
  </si>
  <si>
    <t>Дзержинский</t>
  </si>
  <si>
    <t>Калининский</t>
  </si>
  <si>
    <t>с. Верх-Тула</t>
  </si>
  <si>
    <t>Родники</t>
  </si>
  <si>
    <t>Снегири</t>
  </si>
  <si>
    <t>Советский</t>
  </si>
  <si>
    <t xml:space="preserve"> Пеногенератор ОВП-50/100(3/4") </t>
  </si>
  <si>
    <t>Отдаленные районы (Академгородок, Мочище и т.п.</t>
  </si>
  <si>
    <t xml:space="preserve"> Распылитель ОП-1/3(М12х1,5) </t>
  </si>
  <si>
    <t xml:space="preserve"> Распылитель ОП-1/3(М14х1,5) </t>
  </si>
  <si>
    <t xml:space="preserve">Пригород </t>
  </si>
  <si>
    <t xml:space="preserve"> Распылитель ОП-1/3(М16х1,5) </t>
  </si>
  <si>
    <t xml:space="preserve">Погрузо-разгрузочные работы </t>
  </si>
  <si>
    <t>1,35р./кг.</t>
  </si>
  <si>
    <t xml:space="preserve"> Распылитель ОП-50/100 (3/4") </t>
  </si>
  <si>
    <t xml:space="preserve"> Раструб ОУ-1/10 </t>
  </si>
  <si>
    <t>При сумме заказа свыше 10 000 рублей в черте города доставка бесплатная.</t>
  </si>
  <si>
    <t>Ведро пожарное конусное (Металл)</t>
  </si>
  <si>
    <t>Ведро пожарное конусное (пласт.)</t>
  </si>
  <si>
    <t>Кронштейн ОП-2, шт</t>
  </si>
  <si>
    <t>Кронштейн уневерсальный крашеный, шт</t>
  </si>
  <si>
    <t xml:space="preserve"> ЗПУ ОУ-10/20(W19,2/М10х1/М16х1,5)  </t>
  </si>
  <si>
    <t xml:space="preserve"> Шланг ОУ-5; 6; 7 (М10х1/М16х1,5) </t>
  </si>
  <si>
    <t xml:space="preserve"> Шланг ОУ-10; 15; 20(/М10х1/М16х1,5) </t>
  </si>
  <si>
    <t>МОТОПОМПЫ бензиновые для чистой и слабозагрязненной воды</t>
  </si>
  <si>
    <t>Модель</t>
  </si>
  <si>
    <t>Цена</t>
  </si>
  <si>
    <t>вх/вых мм</t>
  </si>
  <si>
    <t>Высота подъема, м</t>
  </si>
  <si>
    <t>Глубина всас. м</t>
  </si>
  <si>
    <t>Макс. произв-ть л/мин</t>
  </si>
  <si>
    <t>Вес, кг</t>
  </si>
  <si>
    <t>Кoshin SEM-25L</t>
  </si>
  <si>
    <t>Япония</t>
  </si>
  <si>
    <t>25х25</t>
  </si>
  <si>
    <t>Mitsubishi TU26</t>
  </si>
  <si>
    <t>Кoshin SEH-50X</t>
  </si>
  <si>
    <t>Тайланд</t>
  </si>
  <si>
    <t>50х50</t>
  </si>
  <si>
    <t>Honda GX120</t>
  </si>
  <si>
    <t>Кoshin SEV-50X</t>
  </si>
  <si>
    <t>Koshin K180</t>
  </si>
  <si>
    <t>Кoshin SE-50X</t>
  </si>
  <si>
    <t>Robin EY15</t>
  </si>
  <si>
    <t>Кoshin SEV-80X</t>
  </si>
  <si>
    <t>80х80</t>
  </si>
  <si>
    <t>Кoshin SEH-80X</t>
  </si>
  <si>
    <t>Honda GX160</t>
  </si>
  <si>
    <t>Кoshin SE-80X</t>
  </si>
  <si>
    <t>Robin EY20</t>
  </si>
  <si>
    <t>Кoshin SEH-100X</t>
  </si>
  <si>
    <t>100х100</t>
  </si>
  <si>
    <t>Honda GX240</t>
  </si>
  <si>
    <t>Daishin SCR-252M2</t>
  </si>
  <si>
    <t>Daishin SCR-50HX</t>
  </si>
  <si>
    <t>Daishin SCR-80HX</t>
  </si>
  <si>
    <t>Daishin SCR-100HX</t>
  </si>
  <si>
    <t>Вепрь МП 500 ДЯ</t>
  </si>
  <si>
    <t>Россия</t>
  </si>
  <si>
    <t>Yanmar L48</t>
  </si>
  <si>
    <t>Вепрь МП 800 ДЯ</t>
  </si>
  <si>
    <t>75х75</t>
  </si>
  <si>
    <t>Yanmar L70</t>
  </si>
  <si>
    <t>Вепрь МП 1000 ДЯ</t>
  </si>
  <si>
    <t>Yanmar L100</t>
  </si>
  <si>
    <t>Yanmar YDP20N</t>
  </si>
  <si>
    <t>50x50</t>
  </si>
  <si>
    <t>Yanmar L40AE</t>
  </si>
  <si>
    <t>Yanmar YDP30N</t>
  </si>
  <si>
    <t>Yanmar L48AE</t>
  </si>
  <si>
    <t>Yanmar YDP40N</t>
  </si>
  <si>
    <t>100x100</t>
  </si>
  <si>
    <t>МОТОПОМПЫ бензиновые для среднезагрязненной воды с песком</t>
  </si>
  <si>
    <t>Кoshin STV-50X</t>
  </si>
  <si>
    <t>Кoshin STH-50X</t>
  </si>
  <si>
    <t>Кoshin STV-80X</t>
  </si>
  <si>
    <t>Кoshin STH-80X</t>
  </si>
  <si>
    <t>Daishin SST-50HX</t>
  </si>
  <si>
    <t>Daishin SST-80HX</t>
  </si>
  <si>
    <t>75x75</t>
  </si>
  <si>
    <t>МОТОПОМПЫ бензиновые ГРЯЗЕВЫЕ</t>
  </si>
  <si>
    <t>Кoshin  KTH-50X</t>
  </si>
  <si>
    <t>Кoshin  KTH-80X</t>
  </si>
  <si>
    <t>Кoshin  KTH-100X</t>
  </si>
  <si>
    <t>Honda GX340</t>
  </si>
  <si>
    <t>Daishin SWT-50HX</t>
  </si>
  <si>
    <t>55x39x45</t>
  </si>
  <si>
    <t>Daishin SWT-80HX</t>
  </si>
  <si>
    <t>Daishin SWT-100HX</t>
  </si>
  <si>
    <t>МОТОПОМПЫ дизельные ГРЯЗЕВЫЕ</t>
  </si>
  <si>
    <t>Yanmar YDP20STE</t>
  </si>
  <si>
    <t>Yanmar YDP30STE</t>
  </si>
  <si>
    <t>Yanmar YDP40STN</t>
  </si>
  <si>
    <t>Yanmar L70NE</t>
  </si>
  <si>
    <t>Yanmar YDP40STN-E</t>
  </si>
  <si>
    <t>Yanmar L75AE</t>
  </si>
  <si>
    <t>Yanmar YDP20TN</t>
  </si>
  <si>
    <t>Yanmar YDP30TN</t>
  </si>
  <si>
    <t>Yanmar L60AE</t>
  </si>
  <si>
    <t>Yanmar YDP40TN</t>
  </si>
  <si>
    <t>Yanmar L100NE</t>
  </si>
  <si>
    <t>Yanmar YDP40TN-E</t>
  </si>
  <si>
    <t>МОТОПОМПЫ бензиновые ПОЖАРНЫЕ (высоконапорные)</t>
  </si>
  <si>
    <t>Кoshin SEM-50V</t>
  </si>
  <si>
    <t>Mitsubishi GM132H</t>
  </si>
  <si>
    <t>50х40х45</t>
  </si>
  <si>
    <t>Кoshin SERH-50B</t>
  </si>
  <si>
    <t>55х42х45</t>
  </si>
  <si>
    <t>Кoshin SERM-50V</t>
  </si>
  <si>
    <t>Mitsubishi GM182</t>
  </si>
  <si>
    <t>56х46х48</t>
  </si>
  <si>
    <t>Кoshin SERH-50</t>
  </si>
  <si>
    <t>63х50</t>
  </si>
  <si>
    <t>58х49х53</t>
  </si>
  <si>
    <t>Daishin SCH-5050HX</t>
  </si>
  <si>
    <t>Daishin SCH-4070HX</t>
  </si>
  <si>
    <t>40x/25-2:40х1</t>
  </si>
  <si>
    <t>Производс-тво</t>
  </si>
  <si>
    <t>Габариты, см</t>
  </si>
  <si>
    <t>Мitsubishi TU26</t>
  </si>
  <si>
    <t>Robin PTG 110</t>
  </si>
  <si>
    <t>Robin PTG 210</t>
  </si>
  <si>
    <t>Robin PTG 310</t>
  </si>
  <si>
    <t>Robin PTX 401</t>
  </si>
  <si>
    <t>FUJI Япония</t>
  </si>
  <si>
    <t>EC 025 GR</t>
  </si>
  <si>
    <t>EY 15 D</t>
  </si>
  <si>
    <t>EY 20 D</t>
  </si>
  <si>
    <t>EX 27</t>
  </si>
  <si>
    <t>310х240х370</t>
  </si>
  <si>
    <t>480х365х445</t>
  </si>
  <si>
    <t>540х390х445</t>
  </si>
  <si>
    <t>645х460х605</t>
  </si>
  <si>
    <t>МОТОПОМПЫ дизельные для чистой и слабозагрязненной воды</t>
  </si>
  <si>
    <t>Robin PTD 306</t>
  </si>
  <si>
    <t>Robin PTD 406</t>
  </si>
  <si>
    <t>DY 23-2D</t>
  </si>
  <si>
    <t>DY 27-2D</t>
  </si>
  <si>
    <t>640x440x555</t>
  </si>
  <si>
    <t>350х260х350</t>
  </si>
  <si>
    <t>520х390х460</t>
  </si>
  <si>
    <t>501x410x430</t>
  </si>
  <si>
    <t>490x340x435</t>
  </si>
  <si>
    <t>550x440x480</t>
  </si>
  <si>
    <t>550х400х540</t>
  </si>
  <si>
    <t>535x380x487</t>
  </si>
  <si>
    <t>840х560х840</t>
  </si>
  <si>
    <t>314x224x336</t>
  </si>
  <si>
    <t>490х380х280</t>
  </si>
  <si>
    <t>550х390х450</t>
  </si>
  <si>
    <t>650х615х456</t>
  </si>
  <si>
    <t>520х390х0575</t>
  </si>
  <si>
    <t>520х390х575</t>
  </si>
  <si>
    <t>630х440х730</t>
  </si>
  <si>
    <t>710x450x650</t>
  </si>
  <si>
    <t>Robin PTG 208 ST</t>
  </si>
  <si>
    <t>Robin PTG 307 ST</t>
  </si>
  <si>
    <t>Robin PTG 208 T</t>
  </si>
  <si>
    <t>Robin PTG 301 T</t>
  </si>
  <si>
    <t>Robin PTG 406 T</t>
  </si>
  <si>
    <t>EH 36</t>
  </si>
  <si>
    <t>510x400x420</t>
  </si>
  <si>
    <t>530x400x480</t>
  </si>
  <si>
    <t>490x380x280</t>
  </si>
  <si>
    <t>550x390x430</t>
  </si>
  <si>
    <t>650x500x520</t>
  </si>
  <si>
    <t>720x520x590</t>
  </si>
  <si>
    <t>790x580x675</t>
  </si>
  <si>
    <t>550x390x450</t>
  </si>
  <si>
    <t>750x530x650</t>
  </si>
  <si>
    <t>760x510x670</t>
  </si>
  <si>
    <t>545x390x440</t>
  </si>
  <si>
    <t>480x365x440</t>
  </si>
  <si>
    <t>630x440x490</t>
  </si>
  <si>
    <t>705x520x655</t>
  </si>
  <si>
    <t>765x52x678</t>
  </si>
  <si>
    <t>515x430x490</t>
  </si>
  <si>
    <t>670,8x711x600</t>
  </si>
  <si>
    <t>580x435x620</t>
  </si>
  <si>
    <t>680x484x715</t>
  </si>
  <si>
    <t>718x671x730</t>
  </si>
  <si>
    <t>Robin PTD 206 T</t>
  </si>
  <si>
    <t>Robin PTD 306 T</t>
  </si>
  <si>
    <t>Robin PTD 405 T</t>
  </si>
  <si>
    <t>DY 41 D</t>
  </si>
  <si>
    <t>710x452x640</t>
  </si>
  <si>
    <t>810x525x665</t>
  </si>
  <si>
    <t>Robin PTG 208H</t>
  </si>
  <si>
    <t>540x385x445</t>
  </si>
  <si>
    <t>690х410х540</t>
  </si>
  <si>
    <t>770х440х550</t>
  </si>
  <si>
    <t>830х480х625</t>
  </si>
  <si>
    <r>
      <t xml:space="preserve">Мотопомпа пожарная </t>
    </r>
    <r>
      <rPr>
        <b/>
        <sz val="9"/>
        <rFont val="Times New Roman Cyr"/>
        <family val="1"/>
      </rPr>
      <t>Гейзер-1600</t>
    </r>
    <r>
      <rPr>
        <sz val="9"/>
        <rFont val="Times New Roman Cyr"/>
        <family val="1"/>
      </rPr>
      <t xml:space="preserve"> </t>
    </r>
  </si>
  <si>
    <r>
      <t xml:space="preserve">Мотопомпа </t>
    </r>
    <r>
      <rPr>
        <b/>
        <sz val="9"/>
        <rFont val="Times New Roman Cyr"/>
        <family val="1"/>
      </rPr>
      <t>Гейзер-1600 евро-2</t>
    </r>
    <r>
      <rPr>
        <sz val="9"/>
        <rFont val="Times New Roman Cyr"/>
        <family val="1"/>
      </rPr>
      <t xml:space="preserve"> </t>
    </r>
  </si>
  <si>
    <r>
      <t xml:space="preserve">Мотопомпа пожарная </t>
    </r>
    <r>
      <rPr>
        <b/>
        <sz val="9"/>
        <rFont val="Times New Roman Cyr"/>
        <family val="1"/>
      </rPr>
      <t xml:space="preserve">Гейзер-1600П </t>
    </r>
    <r>
      <rPr>
        <sz val="9"/>
        <rFont val="Times New Roman Cyr"/>
        <family val="1"/>
      </rPr>
      <t>прицепная</t>
    </r>
  </si>
  <si>
    <r>
      <t xml:space="preserve">Насос центробежный пожарный </t>
    </r>
    <r>
      <rPr>
        <b/>
        <sz val="9"/>
        <rFont val="Times New Roman Cyr"/>
        <family val="1"/>
      </rPr>
      <t xml:space="preserve">ПН-40УВ </t>
    </r>
  </si>
  <si>
    <t>От колен-вала авто</t>
  </si>
  <si>
    <t>100/2х70</t>
  </si>
  <si>
    <t>190-80</t>
  </si>
  <si>
    <t>ВАЗ-2108 Аи-92</t>
  </si>
  <si>
    <t>дог.</t>
  </si>
  <si>
    <t>680х410х540</t>
  </si>
  <si>
    <t>Вепрь МП 120 ДЯ (дизель)</t>
  </si>
  <si>
    <t>ОГНЕЗА-ПМ-16</t>
  </si>
  <si>
    <t>ОГНЕЗА-ПМ-20</t>
  </si>
  <si>
    <t>ОГНЕЗА-ПМ-25</t>
  </si>
  <si>
    <t>ОГНЕЗА-ПМ-32</t>
  </si>
  <si>
    <t>ОГНЕЗА-ПМ-40</t>
  </si>
  <si>
    <t>ОГНЕЗА-ПМ-50</t>
  </si>
  <si>
    <t>ОГНЕЗА-ПМ-50/лайт</t>
  </si>
  <si>
    <t>ОГНЕЗА-ПМ-80</t>
  </si>
  <si>
    <t>ОГНЕЗА-ПМ-110</t>
  </si>
  <si>
    <t>ОГНЕЗА-ПМ-125</t>
  </si>
  <si>
    <t>ОГНЕЗА-ПМ-160</t>
  </si>
  <si>
    <t>ПРОТИВОПОЖАРНЫЕ МУФТЫ</t>
  </si>
  <si>
    <t>Огнеза-ЛТУ 2х15</t>
  </si>
  <si>
    <t>Огнеза-ЛТУ  2х20</t>
  </si>
  <si>
    <t>Огнеза-ЛТУ 2х10</t>
  </si>
  <si>
    <t>Огнеза-ЛТУ 3х30</t>
  </si>
  <si>
    <t>Огнеза-ЛТУ 4х45</t>
  </si>
  <si>
    <t>м.п.</t>
  </si>
  <si>
    <t>Копия плана эвакуации А4 ч/б бумага</t>
  </si>
  <si>
    <t>Основа для печати плана</t>
  </si>
  <si>
    <t>Бумага</t>
  </si>
  <si>
    <t>Пластик</t>
  </si>
  <si>
    <t>Фотолюминесцентный план эвакуации (400х600) в рамке.</t>
  </si>
  <si>
    <t xml:space="preserve">Фотолюминесцентный план эвакуации (400х300) в рамке. </t>
  </si>
  <si>
    <t>Фотолюминесцентный план эвакуации (400х800) в рамке.</t>
  </si>
  <si>
    <t>Второй экземпляр фотолюминесцентного плана эвакуации (400х300) в рамке.</t>
  </si>
  <si>
    <t xml:space="preserve">Второй экземпляр фотолюминесцентного плана эвакуации (400х600) в рамке. </t>
  </si>
  <si>
    <t xml:space="preserve">Второй экземпляр фотолюминесцентного плана эвакуации (400х800) в рамке. </t>
  </si>
  <si>
    <t>Инструкция о мерах пожарной безопасности А3 (400х300) в рамке</t>
  </si>
  <si>
    <t>Инструкция о мерах пожарной безопасности А2 (400х600) в рамке</t>
  </si>
  <si>
    <t>Фотолюминесцентная пленка  (непосредственная печать)</t>
  </si>
  <si>
    <t>бесплатно</t>
  </si>
  <si>
    <t>Выезд специалиста на объект г. Новосибирска (кроме удаленных районов)</t>
  </si>
  <si>
    <t>Выезд специалиста на объект г. Новосибирска ( удаленные районы)</t>
  </si>
  <si>
    <t>300 руб.</t>
  </si>
  <si>
    <t>Что необходимо предоставить для изготовления планов эвакуации</t>
  </si>
  <si>
    <t>Со стороны заказчика необходимо предоставить, в удобном виде, определенный объем информации, который представлен ниже:</t>
  </si>
  <si>
    <t>1.Название организации</t>
  </si>
  <si>
    <t>3.Поэтажные планы (схемы) помещений с указанием мест расположения:</t>
  </si>
  <si>
    <t>Если в помещениях была произведена перепланировка, изменения необходимо отобразить на схеме!</t>
  </si>
  <si>
    <t>2. Должность и Ф.И.О руководителя, утверждающего План эвакуации</t>
  </si>
  <si>
    <t xml:space="preserve">          - основных и запасных выходов;</t>
  </si>
  <si>
    <t xml:space="preserve">             - телефонов, с которых можно позвонить в экстренные службы;</t>
  </si>
  <si>
    <t xml:space="preserve">                               -   пожарных кранов;</t>
  </si>
  <si>
    <t xml:space="preserve">                       -  огнетушителей и средств пожаротушения;</t>
  </si>
  <si>
    <t xml:space="preserve">                                                            -     электрощитов;</t>
  </si>
  <si>
    <t xml:space="preserve">                       -    ручных пожарных извещателей (кнопок пожарной сигнализации);</t>
  </si>
  <si>
    <t xml:space="preserve">                                                                                 -   указать точки размещения планов эвакуации (места вывешивания)</t>
  </si>
  <si>
    <t xml:space="preserve">Фотолюминесцентный план расстановки транспортных средств для парковок/автостоянок (400х600) в рамке. </t>
  </si>
  <si>
    <t>Фотолюминесцентный план расстановки транспортных средств для парковок/автостоянок (400х800) в рамке.</t>
  </si>
  <si>
    <t>Выезд специалиста на объект Новосибирской области</t>
  </si>
  <si>
    <t>Согласно ГОСТ Р 12.2143-2009 Планы эвакуации подразделяются на этажные; секционные; локальные и сводные (общие)</t>
  </si>
  <si>
    <t>Размеры планов эвакуации выбирают в зависимости от его назначения, площади помещения, количества эвакуационных и аварийных выходов:</t>
  </si>
  <si>
    <t>600×400 мм - для этажных и секционных планов эвакуации</t>
  </si>
  <si>
    <t>400×300 мм - для локальных планов эвакуации</t>
  </si>
  <si>
    <t xml:space="preserve">Розничная наценка составляет 15%.    </t>
  </si>
  <si>
    <t>АВТОТОВАРЫ ПЕРВОЙ НЕОБХОДИМОСТИ</t>
  </si>
  <si>
    <t>Знак Аварийной Остановки "ОСВАР"</t>
  </si>
  <si>
    <t xml:space="preserve">Знак Аварийной Остановки </t>
  </si>
  <si>
    <t>Трос 5т.</t>
  </si>
  <si>
    <t>Стеклоочиститель (незамерзайка 5л. -30гр.С)</t>
  </si>
  <si>
    <t>Тележка  к  ОУ-7</t>
  </si>
  <si>
    <t xml:space="preserve">ОВП-40 (з) н/з </t>
  </si>
  <si>
    <t xml:space="preserve">ОВП-80 (з) н/з </t>
  </si>
  <si>
    <t>Кроншт. Н3 универсальный (металл, под ручку)</t>
  </si>
  <si>
    <t xml:space="preserve">Распылитель ОП-1/3(М12х1,5; М14х1,5; М16,15) </t>
  </si>
  <si>
    <t>Резиновое кольцо под ЗПУ (М 24; М30)</t>
  </si>
  <si>
    <t xml:space="preserve"> Шланг ОУ-4,5,6,7  с раструбом (L0,4m)</t>
  </si>
  <si>
    <t xml:space="preserve"> Шланг ОУ-10; 15; 20 с раструбом (L-1,0m)</t>
  </si>
  <si>
    <t>ОУ-1-ВСЕ (бывший ОУ-2)</t>
  </si>
  <si>
    <t>ОУ-2-ВСЕ (бывший ОУ-3)</t>
  </si>
  <si>
    <t>ОУ-3-ВСЕ (бывший ОУ-5)</t>
  </si>
  <si>
    <t>ОУ-7 (ГОСТ Р 51057-2001) (бывший ОУ-10)</t>
  </si>
  <si>
    <t>Огнетушители порошковые с источником вытесняющего газа ОП</t>
  </si>
  <si>
    <t xml:space="preserve">ОП-4 / ОП-5 АВСЕ  </t>
  </si>
  <si>
    <t>не производится</t>
  </si>
  <si>
    <t xml:space="preserve">ОП-8 / ОП-10АВСЕ  </t>
  </si>
  <si>
    <t>Огнетушители воздушно-пенные закачные ОВП</t>
  </si>
  <si>
    <t>ОВП-4 / ОВП-5 АВ</t>
  </si>
  <si>
    <t xml:space="preserve">ОВП-8 / ОВП-10 АВ </t>
  </si>
  <si>
    <t>ОВП-80 / ОВП-100 АВ</t>
  </si>
  <si>
    <t>Подставка сварная для ГП без дна ППС-200</t>
  </si>
  <si>
    <t>Подставка сварная для ГП с дном ППС-200</t>
  </si>
  <si>
    <t>Материалы для планов эвакуации</t>
  </si>
  <si>
    <t>Формат</t>
  </si>
  <si>
    <t>400х300 (А3)</t>
  </si>
  <si>
    <t>400х600 (А2)</t>
  </si>
  <si>
    <t>Фотолюминесцентная пленка 200П (Микросфера)</t>
  </si>
  <si>
    <t>Фотолюминесцентная пленка 200П (Микросфера) рулон 10 м2</t>
  </si>
  <si>
    <t>Фоторамка</t>
  </si>
  <si>
    <t>Пластиковый карман</t>
  </si>
  <si>
    <t>2700р./м2</t>
  </si>
  <si>
    <t>ЗНАКИ БЕЗОПАСНОСТИ</t>
  </si>
  <si>
    <t>Размер (мм)</t>
  </si>
  <si>
    <t>Пленка</t>
  </si>
  <si>
    <t xml:space="preserve">Пластик </t>
  </si>
  <si>
    <t>Металл</t>
  </si>
  <si>
    <t>100х200</t>
  </si>
  <si>
    <t>150х150</t>
  </si>
  <si>
    <t>150х200</t>
  </si>
  <si>
    <t>100х300</t>
  </si>
  <si>
    <t>130х240</t>
  </si>
  <si>
    <t>150х300</t>
  </si>
  <si>
    <t>200х200</t>
  </si>
  <si>
    <t>210х280</t>
  </si>
  <si>
    <t>250х250</t>
  </si>
  <si>
    <t>200х300</t>
  </si>
  <si>
    <t>300х300</t>
  </si>
  <si>
    <t>Световозвращающие знаки</t>
  </si>
  <si>
    <t>300х400</t>
  </si>
  <si>
    <t>400х400</t>
  </si>
  <si>
    <t>Фотолюминесцентные эвакуационные знаки (ГОСТ Р 12.2.143-2009)</t>
  </si>
  <si>
    <t>Знаки пожарной безопасности, запрещающие, предписывающие, предупреждающие, знаки медицинского и санитарного назначения, указательные знаки.</t>
  </si>
  <si>
    <t>АКЦИЯ*: Печать плана эвакуации  ГОСТ Р 12.2143-2009 с файла заказчика (pdf; jpg) (Бумага фотолюм+Печать+Рамка)</t>
  </si>
  <si>
    <t>600х841 (А1)</t>
  </si>
  <si>
    <t>Разработка плана эвакуации (передача заказчику в электроном виде). Сложные планировки помещений для плана эвакуации, цена согласовывается, индивидуально.</t>
  </si>
  <si>
    <t xml:space="preserve">Копия экземпляра плана эвакуации (400х300) на бумаге без рамки. </t>
  </si>
  <si>
    <t>Копия экземпляра плана эвакуации (400х600) на бумаге без рамки.</t>
  </si>
  <si>
    <t>Копия экземпляра плана эвакуации (400х800) на бумаге без рамки.</t>
  </si>
  <si>
    <t>Журналы</t>
  </si>
  <si>
    <t>огнебиозащитная пропитка для ДРЕВЕСИНЫ до 10 лет</t>
  </si>
  <si>
    <t>(порошок разбавлять Н2О 1:2)</t>
  </si>
  <si>
    <t>(раствор готовый к применению)</t>
  </si>
  <si>
    <t>огнебиозащитная пропитка для ДРЕВЕСИНЫ до 15 лет</t>
  </si>
  <si>
    <t>(концентрат разбавлять водой Н2О 1:2)</t>
  </si>
  <si>
    <t xml:space="preserve"> компанентов и органических растворителей)</t>
  </si>
  <si>
    <t xml:space="preserve"> конструкций. До 15 лет. (на сложной основе огнезащитных</t>
  </si>
  <si>
    <t>(+0*С)</t>
  </si>
  <si>
    <t>(-25*С)</t>
  </si>
  <si>
    <t>I гр. огнезащ. 105</t>
  </si>
  <si>
    <t>II гр. огнезащ. 65</t>
  </si>
  <si>
    <t>I гр. огнезащ. 320</t>
  </si>
  <si>
    <t>II гр. огнезащ. 200</t>
  </si>
  <si>
    <t>I гр. огн. 290гр./м.кв.</t>
  </si>
  <si>
    <t>II гр. огн. 200гр./м.кв.</t>
  </si>
  <si>
    <t>(Дисперсия на водной основе, готовая к прим-нию, колеруется)</t>
  </si>
  <si>
    <t>(Дисперсия на орган. основе, готовая к прим-нию, колеруется)</t>
  </si>
  <si>
    <t>120 мин. 5,10 кг (2,86 мм)</t>
  </si>
  <si>
    <t xml:space="preserve">  90 мин. 2,30 кг (1,29 мм)</t>
  </si>
  <si>
    <t>60 мин. 2,26 кг (1,32 мм)</t>
  </si>
  <si>
    <t>30 мин. 1,42 кг (0,85 мм)</t>
  </si>
  <si>
    <t>90 мин. 3,13 кг (1,87 мм)</t>
  </si>
  <si>
    <t>60 мин. 2,25 кг (1,20 мм)</t>
  </si>
  <si>
    <t xml:space="preserve"> ДЛЯ ДРЕВЕСИНЫ</t>
  </si>
  <si>
    <t>ДЛЯ МЕТАЛЛИЧЕСКИХ КОНСТРУКЦИЙ</t>
  </si>
  <si>
    <t>ПРОПИТКИ ОГНЕБИОЗАЩИТНЫЕ</t>
  </si>
  <si>
    <t>Пистолет ун-ный для фолиевых туб 600 мл и герметиков 310 мл</t>
  </si>
  <si>
    <t>ПИСТОЛЕТЫ ДЛЯ МОНТАЖНОЙ ПЕНЫ</t>
  </si>
  <si>
    <t>Пистолет для монтажной пены Ultima F191 (блистер)</t>
  </si>
  <si>
    <t>ед. из.</t>
  </si>
  <si>
    <t>Цена от 100т.руб</t>
  </si>
  <si>
    <t>Цена от 10т.руб</t>
  </si>
  <si>
    <t>Подставка-тройник фланц. ППТФ 250*250</t>
  </si>
  <si>
    <t>Огнеза ПМ-К 40/20</t>
  </si>
  <si>
    <t>Огнеза ПМ-К 65</t>
  </si>
  <si>
    <t>Огнеза ПМ-К 80</t>
  </si>
  <si>
    <t>Огнеза ПМ-К 90</t>
  </si>
  <si>
    <t>Огнеза ПМ-К 110</t>
  </si>
  <si>
    <t>Огнеза ПМ-К 125</t>
  </si>
  <si>
    <t>Кабельные проходки ОГНЕЗА ПМ-К</t>
  </si>
  <si>
    <t>Огнеза ПМ-К 50</t>
  </si>
  <si>
    <t>ЛЕНТА ТЕРМОРАСШИРЯЮЩАЮЩАЯСЯ УПЛОТНИТЕЛЬНЫМ С САМОКЛЕЯЩИМСЯ СЛОЕМ</t>
  </si>
  <si>
    <t>Цена от 100т. руб</t>
  </si>
  <si>
    <t>Цена руб./шт., от 100т. руб</t>
  </si>
  <si>
    <t>Цена руб./шт., от 10т. Руб</t>
  </si>
  <si>
    <t>Кл. пож. РПТК 65 (чугун, М-Ц, угловой, 120 гр.)</t>
  </si>
  <si>
    <t>Маховик (барашек) к вентилю (д.9 мм)</t>
  </si>
  <si>
    <t>Маховик (барашек) к вентилю, РТ, КПА</t>
  </si>
  <si>
    <t>50мм в сборе с головками ГР-50ал</t>
  </si>
  <si>
    <t>Узел запуска для "Буран" ЛИГАРД-УППА</t>
  </si>
  <si>
    <t>Подставка декоративная универсальна</t>
  </si>
  <si>
    <t>Подставка к огнетушителю универсальная</t>
  </si>
  <si>
    <t>Ящик для песка 0,3м3, сборно-разб.</t>
  </si>
  <si>
    <t>Рукавные катушки</t>
  </si>
  <si>
    <t>Рукавная катушка  - 160 метров</t>
  </si>
  <si>
    <t>Рукавная катушка  - 200 метров</t>
  </si>
  <si>
    <t>ЛС-С20У</t>
  </si>
  <si>
    <t>ЛС-С30У, ЛС -С40У</t>
  </si>
  <si>
    <t>ЛС-С50У, ЛС-С60У</t>
  </si>
  <si>
    <t>Защитный водяной экран</t>
  </si>
  <si>
    <t xml:space="preserve">ЛС-П20У </t>
  </si>
  <si>
    <t>ЛС-П30У, ЛС-П40У</t>
  </si>
  <si>
    <t>ЛС-П20 с ручным управлением (насадок Д28)</t>
  </si>
  <si>
    <t>ЛС-С20 с ручным управлением. Водяной конусный насадок Д28 / Д38.</t>
  </si>
  <si>
    <t>ЛС-С40 с ручным управлением. Водяной конусный насадок Д28 / Д38.</t>
  </si>
  <si>
    <t>Пожарные насосы</t>
  </si>
  <si>
    <t>НЦПН-40/100 WILO (Германия) пр-ть 40 л/с</t>
  </si>
  <si>
    <t>НЦПН-40/100  пр-ть 40 л/с</t>
  </si>
  <si>
    <t>НЦПН-70/100 WILO (Германия) пр-ть 70 л/с</t>
  </si>
  <si>
    <t>Столы штабные МЧС</t>
  </si>
  <si>
    <t>СШП-1</t>
  </si>
  <si>
    <t>СШП-2с</t>
  </si>
  <si>
    <t>СШП-2су</t>
  </si>
  <si>
    <t>СШП-3</t>
  </si>
  <si>
    <t>Переносные лафетные стволы</t>
  </si>
  <si>
    <t>Стационарные лафетные стволы</t>
  </si>
  <si>
    <t xml:space="preserve">Щит пож. закр. (1300х540х300) метал.(без комплекта) </t>
  </si>
  <si>
    <t xml:space="preserve">Огнетушители порошковые (закачные) специальные ОПС </t>
  </si>
  <si>
    <t>Класс пожара D (горение металлосодержащих веществ)</t>
  </si>
  <si>
    <t>ОПС-5(з)-D1(D2;D3)</t>
  </si>
  <si>
    <t>ОПС-10(з)-D1(D2;D3)</t>
  </si>
  <si>
    <t>ОПС-50(з)-D1(D2;D3)</t>
  </si>
  <si>
    <t>ОПС-100(з)-D1(D2;D3)</t>
  </si>
  <si>
    <t>Баллоны для газов</t>
  </si>
  <si>
    <t>Углекислота 25кг. (баллон 40л.)</t>
  </si>
  <si>
    <t>Баллон 40л (б/у)</t>
  </si>
  <si>
    <t>ГР-38/50</t>
  </si>
  <si>
    <t>ГМ-50 для китайских мотопомп</t>
  </si>
  <si>
    <t>ГМ-80 для китайских мотопомп</t>
  </si>
  <si>
    <t>ГЦ-150</t>
  </si>
  <si>
    <t>ГП-80*100</t>
  </si>
  <si>
    <t>ГП-50*100</t>
  </si>
  <si>
    <t>ГП-80*125</t>
  </si>
  <si>
    <t>ГП-100*125</t>
  </si>
  <si>
    <t>ГП-100*150</t>
  </si>
  <si>
    <t>ГП-80*150</t>
  </si>
  <si>
    <t>Переходник для мотопомпы 50*80</t>
  </si>
  <si>
    <t>Переходник для мотопомпы 80*100</t>
  </si>
  <si>
    <t>Разветвление трехходовое РТ-70</t>
  </si>
  <si>
    <t>Разветвление трехходовое РТ-80</t>
  </si>
  <si>
    <t>Развлетление двухходовое РД-65*50</t>
  </si>
  <si>
    <t>Развлетление двухходовое РД-80*50</t>
  </si>
  <si>
    <t>Разветвление четырехходовое РЧ-65*50</t>
  </si>
  <si>
    <t>Разветвление четырехходовое РЧ-80*50</t>
  </si>
  <si>
    <t>Разветвление четырехходовое РЧ-100*50</t>
  </si>
  <si>
    <t>Разветвление четырехходовое РЧ-90*65</t>
  </si>
  <si>
    <t>Разветвление четырехходовое РЧ-150</t>
  </si>
  <si>
    <t>Сетка СВ-150</t>
  </si>
  <si>
    <t>Сетка СВ-200</t>
  </si>
  <si>
    <t>Водосборник ВС-150*80*80</t>
  </si>
  <si>
    <t>Водосборник ВС-150*100*100</t>
  </si>
  <si>
    <t>Водосборник ВС-200*125*125</t>
  </si>
  <si>
    <t>Водосборник ВС-200*150*150</t>
  </si>
  <si>
    <t>Латунные рукавные соединения с давлением до 5МПа</t>
  </si>
  <si>
    <t>ГР-50 лат./алюм.</t>
  </si>
  <si>
    <t>ГР-50 лат.</t>
  </si>
  <si>
    <t>ГР-65 лат./алюм.</t>
  </si>
  <si>
    <t>ГР-65 лат.</t>
  </si>
  <si>
    <t>ГР-80 лат./алюм.</t>
  </si>
  <si>
    <t>ГР-80 лат.</t>
  </si>
  <si>
    <t>ГРВ-100 лат./ал.</t>
  </si>
  <si>
    <t>ГРВ-125 лат./ал.</t>
  </si>
  <si>
    <t>ГРВ-125 лат.</t>
  </si>
  <si>
    <t>ГРВ-150 лат./ал.</t>
  </si>
  <si>
    <t>ГРВ-150 лат.</t>
  </si>
  <si>
    <t>ГМ-50 лат.</t>
  </si>
  <si>
    <t>ГМ-65 лат.</t>
  </si>
  <si>
    <t>ГМ-80 лат.</t>
  </si>
  <si>
    <t>ГМВ-125 лат.</t>
  </si>
  <si>
    <t>ГМ-150 лат.</t>
  </si>
  <si>
    <t>ГЗ-50 лат.</t>
  </si>
  <si>
    <t>ГЗ-65 лат.</t>
  </si>
  <si>
    <t>ГЗ-80 лат.</t>
  </si>
  <si>
    <t>ГЗ-150 лат.</t>
  </si>
  <si>
    <t>ГЦ-50 лат.</t>
  </si>
  <si>
    <t>ГЦ-65 лат.</t>
  </si>
  <si>
    <t>ГЗВ-125 лат.</t>
  </si>
  <si>
    <t>Разветвления РЧ-150 У, Рраб.1,6МПа</t>
  </si>
  <si>
    <t>Разветвления РТ-80, Рраб.1,6МПа</t>
  </si>
  <si>
    <t>Водосборник ВС-125,  Рраб.1,6МПа</t>
  </si>
  <si>
    <t>ГП-80*125,  Рраб.1,6МПа</t>
  </si>
  <si>
    <t>ГП-125*150,  Рраб.1,6МПа</t>
  </si>
  <si>
    <t xml:space="preserve">Водопенное оборудование с повышенным давлением </t>
  </si>
  <si>
    <t>Аптечка автом. "Астра Люкс" нов. компл. / Лидер</t>
  </si>
  <si>
    <t>Ранец противопожарный "РП-15-Ермак+"(М)</t>
  </si>
  <si>
    <t>65мм в сборе с головками ГР-65</t>
  </si>
  <si>
    <t>65мм в сборе с ГР-65 и стволом РС-70,01</t>
  </si>
  <si>
    <t>ОГНЕЗА-ПМ-200</t>
  </si>
  <si>
    <t>ОГНЕЗА-ПМ-225</t>
  </si>
  <si>
    <t>ОГНЕЗА-ПМ-250</t>
  </si>
  <si>
    <t>Синтетический углеводородный пенообразователь общего назначения</t>
  </si>
  <si>
    <t>ПО-6НСВ</t>
  </si>
  <si>
    <t>ПО-6НСВ (морозостойкий -20*С)</t>
  </si>
  <si>
    <t>ПО-6НСВ (морозостойкий-30*С)</t>
  </si>
  <si>
    <t>ПО-3НСВ</t>
  </si>
  <si>
    <t>ПО-3НСВ (морозостойкий -20*С)</t>
  </si>
  <si>
    <t>ПО-3НСВ (морозостойкий-30*С)</t>
  </si>
  <si>
    <t>ПО-1НСВ</t>
  </si>
  <si>
    <t>Смачиватель</t>
  </si>
  <si>
    <t>Смачиватель СП-01</t>
  </si>
  <si>
    <t>Баллон для газов БДГ-0,75 ( не менее 1,00 л.)</t>
  </si>
  <si>
    <t>Баллон для газов БДГ-1 ( не менее 1,34 л.)</t>
  </si>
  <si>
    <t>Баллон для газов БДГ-1,5 ( не менее 2,00 л.)</t>
  </si>
  <si>
    <t>Баллон для газов БДГ-2 (не менее 2,68 л.)</t>
  </si>
  <si>
    <t>Баллон для газов БДГ-3 ( не менее 4,02 л.)</t>
  </si>
  <si>
    <t>Баллон для газов БДГ-3,5 ( не менее 4,69 л.)</t>
  </si>
  <si>
    <t>Баллон для газов БДГ-4 ( не менее 5,36 л.)</t>
  </si>
  <si>
    <t xml:space="preserve">Баллон для газов БДГ-5  (не менее 6,70 л.) </t>
  </si>
  <si>
    <t>Баллон для газов БДГ-6  (не менее 8,00 л.)</t>
  </si>
  <si>
    <t>Баллон для газов БДГ-7  (не менее 9,38 л.)</t>
  </si>
  <si>
    <t>Баллон для газов БДГ-7,5 ( не менее 10,05 л.)</t>
  </si>
  <si>
    <t>Баллон для газов БДГ-10 ( не менее 13,40 л.)</t>
  </si>
  <si>
    <t>Баллон для газов БДГ-12,5 ( не менее 16,75 л.)</t>
  </si>
  <si>
    <t>Баллон для газов БДГ-15 ( не менее 20,10 л.)</t>
  </si>
  <si>
    <t>Баллон для газов БДГ-18,4  ( не менее 25,60 л.)</t>
  </si>
  <si>
    <t xml:space="preserve">Ранец противопожарный "РП-18-Ермак"(М) </t>
  </si>
  <si>
    <t>РЛО "Профи-Ермак" с г/пульт титан</t>
  </si>
  <si>
    <t>Аппарат зажигательный "АЗ-4"</t>
  </si>
  <si>
    <t>Емкость для воды мягкая (РДВ) из Виниплана 100л.</t>
  </si>
  <si>
    <t>Емкость для воды мягкая (РДВ) из Виниплана 300л.</t>
  </si>
  <si>
    <t>Емкость для воды мягкая (РДВ) из Виниплана 600л.</t>
  </si>
  <si>
    <t>Емкость для воды мягкая (РДВ) из Виниплана 1000л.</t>
  </si>
  <si>
    <t>Емкость для воды мягкая (РДВ) из Виниплана 1500л.</t>
  </si>
  <si>
    <t xml:space="preserve">Установка лесопожарная ранцевая "Ангара" в компл. с крагами и защ. маской </t>
  </si>
  <si>
    <t>ЛЕСНОЕ ПОЖАРОТУШЕНИЕ</t>
  </si>
  <si>
    <t>Смачиватель твердый "СМАРТ" (Таблетка)</t>
  </si>
  <si>
    <t xml:space="preserve">Порошок огнетушащий ВЕКСОН-АВС50 (30кг.) </t>
  </si>
  <si>
    <t>Моторизированный пожарный ранец</t>
  </si>
  <si>
    <t>Топор-мотыга</t>
  </si>
  <si>
    <t xml:space="preserve">Заряд к ОВП-8 (Одно компонентный) </t>
  </si>
  <si>
    <t>Заряд к ОВП-8 (2-х компонентный) ЛБ рекомендует</t>
  </si>
  <si>
    <t>Фотолюминесцентная бумага "Стандарт-Знак"</t>
  </si>
  <si>
    <t xml:space="preserve">Порошок огнетушащий ВЕКСОН-АВС50 EN(30кг.) </t>
  </si>
  <si>
    <t>Шкафы для пожарного крана под диаметр рукава 51 и 66 мм</t>
  </si>
  <si>
    <t>УФМС "Шанс"-Е (п/м - 10 лет; ч/м -7 лет)</t>
  </si>
  <si>
    <t>УФМС "Шанс"-Е в комплекте с салфеткой "Эплан"</t>
  </si>
  <si>
    <t>УФМС "Шанс"-Е (фильтры ФСЭ-С)</t>
  </si>
  <si>
    <t>Огнезащитная накидка "Шанс"</t>
  </si>
  <si>
    <t>Газодымозащитный респиратор (ГДЗР) "Шанс"</t>
  </si>
  <si>
    <t>Дымозащитный набор "Шанс"</t>
  </si>
  <si>
    <t>Комплект фильтрующе-сорбирующих элиментов "Шанс"</t>
  </si>
  <si>
    <t>Пожарно-спасательный комплект "Шанс-2Н" п/м</t>
  </si>
  <si>
    <t>Пожарно-спасательный комплект "Шанс-2Ф" п/м</t>
  </si>
  <si>
    <t>Пожарно-спасательный комплект "Шанс-3ФН" п/м</t>
  </si>
  <si>
    <t>Пожарно-спасательный комплект "Шанс-3ФН"Н   п/м</t>
  </si>
  <si>
    <t>Пожарно-спасательный комплект "Шанс-2Н"Н  п/м</t>
  </si>
  <si>
    <t>Контейнер для УФМС "Шанс" - 2 ун. изделия</t>
  </si>
  <si>
    <t>Контейнер для УФМС "Шанс" -3  ун. изделия</t>
  </si>
  <si>
    <t>Контейнер для УФМС "Шанс" - 5 ун. изделия</t>
  </si>
  <si>
    <t>Контейнер для УФМС "Шанс" -14 ун. изделия</t>
  </si>
  <si>
    <t>Рюкзак - укладка</t>
  </si>
  <si>
    <t>Устройство переноски УФМС поясное</t>
  </si>
  <si>
    <t>Устройство переноски УФМС плечевое</t>
  </si>
  <si>
    <t>СРЕДСТВА ИНДИВИДУАЛЬНОЙ ЗАЩИТЫ</t>
  </si>
  <si>
    <t>ДИЭЛЕКТРИЧЕСКИЕ ТОВАРЫ</t>
  </si>
  <si>
    <t>ШАНЦЕВЫЙ ИНСТРУМЕНТ</t>
  </si>
  <si>
    <t>ЩИТЫ И СТЕНДЫ ПОЖАРНЫЕ</t>
  </si>
  <si>
    <t>ПОДСТАВКИ ПОД ОГНЕТУШИТЕЛИ</t>
  </si>
  <si>
    <t>СПЕЦОДЕЖДА И СНАРЯЖЕНИЕ ПОЖАРНЫХ</t>
  </si>
  <si>
    <t>Костюм термостойкий (КЗЭПД) "Шанс-Д</t>
  </si>
  <si>
    <t>Плащ метализированный (КЗЭПД) "Шанс"-Д</t>
  </si>
  <si>
    <t>Пож. костюм добравольца "Шанс" (комуфляжный)</t>
  </si>
  <si>
    <t>Пож. костюм добравольца "Шанс" (Сигнальный)</t>
  </si>
  <si>
    <t>Кепка добровольца</t>
  </si>
  <si>
    <t>ГДЗК У</t>
  </si>
  <si>
    <t>ГДЗК-А</t>
  </si>
  <si>
    <t>Картиридж для ГГПТ</t>
  </si>
  <si>
    <t>МПП "Тунгус" обычного исполнения</t>
  </si>
  <si>
    <t>МПП "Тунгус" взрывозащищенного исполнения (маркировка 0ЕхiaIIВT3 Х)</t>
  </si>
  <si>
    <t xml:space="preserve">МПП(Н-Взр)-0,65-И-ГЭ-У2 </t>
  </si>
  <si>
    <t xml:space="preserve">МПП(Н-Взр)-2-И-ГЭ-У2   </t>
  </si>
  <si>
    <t xml:space="preserve">МПП(Н-Взр)-4-И-ГЭ-У2  </t>
  </si>
  <si>
    <t xml:space="preserve">МПП(Н-Взр)-6-И-ГЭ-У2 </t>
  </si>
  <si>
    <t xml:space="preserve">МПП(Н-Взр)-9-И-ГЭ-У2    </t>
  </si>
  <si>
    <t xml:space="preserve">МПП(Н-Взр)-10-И-ГЭ-У2  </t>
  </si>
  <si>
    <t xml:space="preserve">МПП(Н-Взр)-10(ст)-И-ГЭ-У2 </t>
  </si>
  <si>
    <t xml:space="preserve">МПП(Н-Взр)-24-И-ГЭ-У2  </t>
  </si>
  <si>
    <t>МПП "Тунгус" термостойкого исполнения (t эксплуатациии от - 60 до + 90°С)</t>
  </si>
  <si>
    <t xml:space="preserve">МПП(Н-Т)-0,65-И-ГЭ-У2 </t>
  </si>
  <si>
    <t xml:space="preserve">МПП(Н-Т)-2-И-ГЭ-У2 </t>
  </si>
  <si>
    <t>МПП(Н-Т)-2,7-И-ГЭ-У2</t>
  </si>
  <si>
    <t xml:space="preserve">МПП(Н-Т)-4-И-ГЭ-У2  </t>
  </si>
  <si>
    <t xml:space="preserve">МПП(Н-Т)-5-И-ГЭ-У2  </t>
  </si>
  <si>
    <t xml:space="preserve">МПП(Н-Т)-6-И-ГЭ-У2 </t>
  </si>
  <si>
    <t xml:space="preserve">МПП(Н-Т)-9-И-ГЭ-У2    </t>
  </si>
  <si>
    <t xml:space="preserve">МПП(Н-Т)-10-И-ГЭ-У2 </t>
  </si>
  <si>
    <t xml:space="preserve">МПП(Н-Т)-10(ст)-И-ГЭ-У2 </t>
  </si>
  <si>
    <t xml:space="preserve">МПП(Н-Т)-24-И-ГЭ-У2  </t>
  </si>
  <si>
    <t>МПП"Тунгус"термостойкого, взрывозащищенного исполнения(t эксплуатациии от - 60 до + 90°С,0ЕхiaIIВT3 Х)</t>
  </si>
  <si>
    <t xml:space="preserve">МПП(Н-Взр-Т)-0,65-И-ГЭ-У2 </t>
  </si>
  <si>
    <t xml:space="preserve">МПП(Н-Взр-Т)-2-И-ГЭ-У2  </t>
  </si>
  <si>
    <t xml:space="preserve">МПП(Н-Взр-Т)-4-И-ГЭ-У2  </t>
  </si>
  <si>
    <t xml:space="preserve">МПП(Н-Взр-Т)-6-И-ГЭ-У2 </t>
  </si>
  <si>
    <t xml:space="preserve">МПП(Н-Взр-Т)-9-И-ГЭ-У2    </t>
  </si>
  <si>
    <t xml:space="preserve">МПП(Н-Взр-Т)-10-И-ГЭ-У2 </t>
  </si>
  <si>
    <t xml:space="preserve">МПП(Н-Взр-Т)-10(ст)-И-ГЭ-У2 </t>
  </si>
  <si>
    <t xml:space="preserve">МПП(Н-Взр-Т)-24-И-ГЭ-У2  </t>
  </si>
  <si>
    <t>МПП "Тунгус" взрывозащищзенного исполнения (маркировка РП ЕхiaI Х, для шахт, рудников опасных по пыли и газу)</t>
  </si>
  <si>
    <t>МПП(Н-РП)-0,65-И-ГЭ-У2</t>
  </si>
  <si>
    <t xml:space="preserve">МПП(Н-РП)-2-И-ГЭ-У2  </t>
  </si>
  <si>
    <t xml:space="preserve">МПП(Н-РП)-4-И-ГЭ-У2  </t>
  </si>
  <si>
    <t>МПП(Н-РП)-6-И-ГЭ-У2</t>
  </si>
  <si>
    <t>МПП(Н-РП)-9-И-ГЭ-У2</t>
  </si>
  <si>
    <t>МПП(Н-РП)-10-И-ГЭ-У2</t>
  </si>
  <si>
    <t>МПП(Н-РП)-10(ст)-И-ГЭ-У2</t>
  </si>
  <si>
    <t xml:space="preserve">МПП(Н-РП)-24-И-ГЭ-У2  </t>
  </si>
  <si>
    <t>МПП "Тунгус" взрывозащищзенного исполнения (маркировка РО ЕхiaI/0eXIALiiCT3, для шахт, рудников опасных по пыли и газу)</t>
  </si>
  <si>
    <t xml:space="preserve">МПП(Н-РО-X)-2(X)-И-ГЭ-У2  </t>
  </si>
  <si>
    <t>МПП(Н-РО-X)-9(X)-И-ГЭ-У2</t>
  </si>
  <si>
    <t>МПП(Н-РО-X)-10(ст)-И-ГЭ-У2</t>
  </si>
  <si>
    <t xml:space="preserve">МПП(Н-РО-X)-24-И-ГЭ-У2  </t>
  </si>
  <si>
    <t xml:space="preserve">Автономные МПП ТУНГУС® , на основе устройства сигнально-пускового автономного автоматического УСПАА-1v4 </t>
  </si>
  <si>
    <t>*МПП(Н-С2)-0,65-И-ГЭ-У2</t>
  </si>
  <si>
    <t>МПП(Н-С2)-2-И-ГЭ-У2  (высота установки до 4 м.)</t>
  </si>
  <si>
    <t>МПП(Н-С2)-4-И-ГЭ-У2 (высота установки до 6 м.)</t>
  </si>
  <si>
    <t>МПП(Н-С2)-6-И-ГЭ-У2 (высота установки до 6 м.)</t>
  </si>
  <si>
    <t>МПП(Н-С2)-9-И-ГЭ-У2 (высота установки до 6 м.)</t>
  </si>
  <si>
    <t>*МПП(Н-С2)-10-И-ГЭ-У2</t>
  </si>
  <si>
    <t>МПП(Н-С2)-10(ст)-И-ГЭ-У2 (высота установки до 6 м.)</t>
  </si>
  <si>
    <t>*МПП(Н-С2)-24-И-ГЭ-У2</t>
  </si>
  <si>
    <t>Сигнально-пусковое устройство УСПАА-1v4 на всех самосрабатывающих модулях устанавливается на корпус модуля кроме модулей МПП(Н-С2)-0,65-И-ГЭ-У2, МПП(Н-С2)-10-И-ГЭ-У2 и МПП(Н-С2)-24-И-ГЭ-У2 с которыми они устанавливаются отдельно.</t>
  </si>
  <si>
    <t xml:space="preserve">Сигнально-пусковое устройство УСПАА-1 v2 </t>
  </si>
  <si>
    <t>МПП(Н-С)-2,7-И-ГЭ-У2 (автономный МПП, t ср. 72 ºС)</t>
  </si>
  <si>
    <t xml:space="preserve">МПП(Н)-2-И-ГЭ-У2  (огнет. способ. S/Vдо 25 м²/38 м³) </t>
  </si>
  <si>
    <t>МПП(Н)-2,7-И-ГЭ-У2 (огнет. способ. S/V до 32,5 м²/65 м³)</t>
  </si>
  <si>
    <t>МПП(Н)-4-И-ГЭ-У2  (огнет. способ. S/V до 40 м²/100 м³)</t>
  </si>
  <si>
    <t>МПП(Н-С)-4-И-ГЭ-У2 (автономный МПП, t ср.72 ºС)</t>
  </si>
  <si>
    <t>МПП(Н)-6-И-ГЭ-У2 (огнет. способ. S/V до 50 м²/150 м³)</t>
  </si>
  <si>
    <t>МПП(Н-С)-6-И-ГЭ-У2 (автономный МПП, t ср.  72 ºС)</t>
  </si>
  <si>
    <t>МПП(Н)-9-И-ГЭ-У2 (высотный, огнет. способ. S/V до 72м²/171м³ с высоты до 13 м.)</t>
  </si>
  <si>
    <t>МПП(Н)-5-И-ГЭ-У2  (огнет. способ. S/V до 78 м²/100 м³) Для объектов сложной геометрической формы.</t>
  </si>
  <si>
    <t xml:space="preserve">МПП(Н)-10-И-ГЭ-У2 (напольный с подачей порошка вертикально вверх до высоты 15 м, огнет. способ. S/V до 36 м²/216 м³) </t>
  </si>
  <si>
    <t>МПП(Н)-10(ст)-И-ГЭ-У2 (функционирует при различной ориентации в пространстве, огнет. способ. S/Vдо 80 м²/240 м³)</t>
  </si>
  <si>
    <t>МПП(Н)-24-И-ГЭ-У2  (огнет. способ. S/V до 75 м²/250 м³)</t>
  </si>
  <si>
    <t>Кронштен настенный для МПП (Н)-2-И-ГЭ-У2</t>
  </si>
  <si>
    <t>Кронштен настенный для МПП (Н)-2,7-И-ГЭ-У2</t>
  </si>
  <si>
    <t>Кронштен настенный для МПП (Н)-4-И-ГЭ-У2</t>
  </si>
  <si>
    <t>Кронштен настенный для МПП (Н)-6-И-ГЭ-У2</t>
  </si>
  <si>
    <t>Генераторы Газового Пожаротушения  ГГПТ</t>
  </si>
  <si>
    <t>ГГПТ-1,0 (тушение 1 м³ объема)</t>
  </si>
  <si>
    <t>ГГПТ-3,0 (тушение 3 м³ объема)</t>
  </si>
  <si>
    <t>ГГПТ-7,0 (тушение 7 м³ объема)</t>
  </si>
  <si>
    <t>Граната с чекой Тунгус 5Р</t>
  </si>
  <si>
    <t xml:space="preserve">МПП(Н-Р)-5-И-ГЭ-У2 перемещаемый с  ручным запуском </t>
  </si>
  <si>
    <t>Установка залпового тушения огня "Тунгуска"</t>
  </si>
  <si>
    <t>УП-9-МПП(Н)-24-И-ГЭ-У) установка "Тунгуска" поворотная</t>
  </si>
  <si>
    <t>У-9-МПП(Н)-24-И-ГЭ-У2 установка "Тунгуска"</t>
  </si>
  <si>
    <t xml:space="preserve">Порошок огнетушащий  ИСТО-1 (30кг.) </t>
  </si>
  <si>
    <t>Огнетушитель самосрабатывающий порошковый ОСП</t>
  </si>
  <si>
    <t>МПП торговая марка Буран</t>
  </si>
  <si>
    <t>МПП (р)-0,5ШМ "Буран-0,5ШМ"</t>
  </si>
  <si>
    <t>МПП (р)-0,5ТР "Буран-0,5ТР"</t>
  </si>
  <si>
    <t>МПП(р)-2,0(1) Буран -2,0(1) (Буран-2,0(1к))</t>
  </si>
  <si>
    <t>МПП(р)-2,0-R Буран -2,0-R(22-24)</t>
  </si>
  <si>
    <t>МПП(р)-2,5-2С Буран-2,5-2С</t>
  </si>
  <si>
    <t>МПП(р)-2,5 Буран-2,5взр (взрывозащищеное исполнение)</t>
  </si>
  <si>
    <t>МПП(р)-8 Буран 8У Буран-8Н</t>
  </si>
  <si>
    <t>Крепежная пластина Буран-8У для крепл. за подвес потолком</t>
  </si>
  <si>
    <t>МПП(р)-8Т Буран-8УТ; Буран-8НТ</t>
  </si>
  <si>
    <t>МПП(р-вз)-8 Буран 8Увзр; Буран-8Нвзр взрывозащищенный</t>
  </si>
  <si>
    <t>МПП (р-вз)Буран-8взр с маркировкой PB ExsiallC 110C X</t>
  </si>
  <si>
    <t>МПП (р)-15 Буран-15КД; Буран-15КД10</t>
  </si>
  <si>
    <t>МПП (р)-15 Буран-15И</t>
  </si>
  <si>
    <t>МПП (р)-15 Буран-15КД-В</t>
  </si>
  <si>
    <t>Распылитель "Буран-50</t>
  </si>
  <si>
    <t>МПП(Н)-50 "Буран-50КД" без распылителя</t>
  </si>
  <si>
    <t>МПП(Н)-50 "Буран-50КД-В" без распылителя</t>
  </si>
  <si>
    <t>Генераторы Огнетушащего Аэрозоля ГОА</t>
  </si>
  <si>
    <t>Генератор огнет. аэрозоля "ГОА Допинг-2,160п"</t>
  </si>
  <si>
    <t>Генератор огнет. аэрозоля "ГОА Допинг-2,02т"</t>
  </si>
  <si>
    <t>Генератор огнет. аэрозоля "ГОА Допинг-1Р.100"</t>
  </si>
  <si>
    <t>Генератор огнет. аэрозоля "ГОА Допинг-1Р.200"</t>
  </si>
  <si>
    <t>Генератор огнет. аэрозоля "ГОА Допинг-1Р.400"</t>
  </si>
  <si>
    <t>Генератор огнет. аэрозоля "ГОА ТОР-1500"</t>
  </si>
  <si>
    <t>Генератор огнет. аэрозоля "ГОА ТОР-3000"</t>
  </si>
  <si>
    <t>Генератор огнет. аэрозоля "ГОА ТОР-3500"</t>
  </si>
  <si>
    <t>Генератор огнет. аэрозоля "ГОА ТОР-2800" (забрасываемый)</t>
  </si>
  <si>
    <t>Узел запуска ГОА "Допинг-2.160" Кнопка ПАТС</t>
  </si>
  <si>
    <t>Узел запуска ГОА "Допинг-2.160" УПСП12.02 (24.02)</t>
  </si>
  <si>
    <t>Узел запуска ГОА "Допинг-2.160" УПСП 24.01 (12.01)</t>
  </si>
  <si>
    <t>Устройство сигнально-пусковое (УСП 101)</t>
  </si>
  <si>
    <t>Устройство контроля цепи и пуска "УКЦиП"</t>
  </si>
  <si>
    <t>Релейный блок</t>
  </si>
  <si>
    <t xml:space="preserve">МПП(Н)-0,65-И-ГЭ-У2  (огнет. способ. S/Vдо 1,2 м²/2,4 м³) </t>
  </si>
  <si>
    <r>
      <t>ОУ-1</t>
    </r>
    <r>
      <rPr>
        <sz val="8"/>
        <rFont val="Times New Roman Cyr"/>
        <family val="1"/>
      </rPr>
      <t xml:space="preserve">  ВСЕ</t>
    </r>
  </si>
  <si>
    <r>
      <t>ОУ-2-</t>
    </r>
    <r>
      <rPr>
        <sz val="8"/>
        <rFont val="Times New Roman Cyr"/>
        <family val="1"/>
      </rPr>
      <t xml:space="preserve"> ВСЕ (ОУ-2-ВСЕ Бриз с МРС)</t>
    </r>
  </si>
  <si>
    <r>
      <t>ОУ-3</t>
    </r>
    <r>
      <rPr>
        <sz val="8"/>
        <rFont val="Times New Roman Cyr"/>
        <family val="1"/>
      </rPr>
      <t xml:space="preserve">  ВСЕ  (ОУ-3-ВСЕ Бриз с МРС)</t>
    </r>
  </si>
  <si>
    <r>
      <t>ОУ-5</t>
    </r>
    <r>
      <rPr>
        <sz val="8"/>
        <rFont val="Times New Roman Cyr"/>
        <family val="1"/>
      </rPr>
      <t xml:space="preserve">  ВСЕ   (ОУ-5-ВСЕ Бриз с МРС)</t>
    </r>
  </si>
  <si>
    <r>
      <t>ОУ-4</t>
    </r>
    <r>
      <rPr>
        <sz val="8"/>
        <rFont val="Times New Roman Cyr"/>
        <family val="1"/>
      </rPr>
      <t xml:space="preserve">  ВСЕ</t>
    </r>
  </si>
  <si>
    <r>
      <t>ОУ-6</t>
    </r>
    <r>
      <rPr>
        <sz val="8"/>
        <rFont val="Times New Roman Cyr"/>
        <family val="1"/>
      </rPr>
      <t xml:space="preserve">  ВСЕ</t>
    </r>
  </si>
  <si>
    <r>
      <t>ОУ-7</t>
    </r>
    <r>
      <rPr>
        <sz val="8"/>
        <rFont val="Times New Roman Cyr"/>
        <family val="1"/>
      </rPr>
      <t xml:space="preserve">  ВСЕ  (ОУ-10)</t>
    </r>
  </si>
  <si>
    <r>
      <t>ОУ-10</t>
    </r>
    <r>
      <rPr>
        <sz val="8"/>
        <rFont val="Times New Roman Cyr"/>
        <family val="1"/>
      </rPr>
      <t xml:space="preserve">  ВСЕ  разобранный</t>
    </r>
  </si>
  <si>
    <r>
      <t>ОУ-10</t>
    </r>
    <r>
      <rPr>
        <sz val="8"/>
        <rFont val="Times New Roman Cyr"/>
        <family val="1"/>
      </rPr>
      <t xml:space="preserve">  ВСЕ  в сборе</t>
    </r>
  </si>
  <si>
    <r>
      <t>ОУ-15</t>
    </r>
    <r>
      <rPr>
        <sz val="8"/>
        <rFont val="Times New Roman Cyr"/>
        <family val="1"/>
      </rPr>
      <t xml:space="preserve">  ВСЕ  разобр. (ОУ-20)</t>
    </r>
  </si>
  <si>
    <r>
      <t>ОУ-15</t>
    </r>
    <r>
      <rPr>
        <sz val="8"/>
        <rFont val="Times New Roman Cyr"/>
        <family val="1"/>
      </rPr>
      <t xml:space="preserve">  ВСЕ  в сборе, (ОУ-20)</t>
    </r>
  </si>
  <si>
    <r>
      <t>ОУ-20</t>
    </r>
    <r>
      <rPr>
        <sz val="8"/>
        <rFont val="Times New Roman Cyr"/>
        <family val="1"/>
      </rPr>
      <t xml:space="preserve">  ВСЕ  разобранный</t>
    </r>
  </si>
  <si>
    <r>
      <t>ОУ-20</t>
    </r>
    <r>
      <rPr>
        <sz val="8"/>
        <rFont val="Times New Roman Cyr"/>
        <family val="1"/>
      </rPr>
      <t xml:space="preserve">  ВСЕ  в сборе</t>
    </r>
  </si>
  <si>
    <r>
      <t>ОУ-25</t>
    </r>
    <r>
      <rPr>
        <sz val="8"/>
        <rFont val="Times New Roman Cyr"/>
        <family val="1"/>
      </rPr>
      <t xml:space="preserve">  ВСЕ  разобр, (ОУ-40)</t>
    </r>
  </si>
  <si>
    <r>
      <t>ОУ-25</t>
    </r>
    <r>
      <rPr>
        <sz val="8"/>
        <rFont val="Times New Roman Cyr"/>
        <family val="1"/>
      </rPr>
      <t xml:space="preserve">  ВСЕ  в сборе, (ОУ-40)</t>
    </r>
  </si>
  <si>
    <r>
      <t>ОУ-55</t>
    </r>
    <r>
      <rPr>
        <sz val="8"/>
        <rFont val="Times New Roman Cyr"/>
        <family val="1"/>
      </rPr>
      <t xml:space="preserve">  ВСЕ  разобр,(ОУ-80)</t>
    </r>
  </si>
  <si>
    <r>
      <t>ОУ-55</t>
    </r>
    <r>
      <rPr>
        <sz val="8"/>
        <rFont val="Times New Roman Cyr"/>
        <family val="1"/>
      </rPr>
      <t xml:space="preserve">  ВСЕ  в сборе,(ОУ-80)</t>
    </r>
  </si>
  <si>
    <r>
      <t>ОП-0,5 (з)</t>
    </r>
    <r>
      <rPr>
        <sz val="8"/>
        <rFont val="Times New Roman Cyr"/>
        <family val="1"/>
      </rPr>
      <t xml:space="preserve"> АВСЕ  Сувенирный</t>
    </r>
  </si>
  <si>
    <t>Порошок огнетушащий  ИСТО-1 (30кг.) Модульный</t>
  </si>
  <si>
    <r>
      <t>ОП-25(з)-</t>
    </r>
    <r>
      <rPr>
        <sz val="8"/>
        <rFont val="Times New Roman Cyr"/>
        <family val="1"/>
      </rPr>
      <t>АВСЕ</t>
    </r>
  </si>
  <si>
    <r>
      <t>ОП-35(з)-</t>
    </r>
    <r>
      <rPr>
        <sz val="8"/>
        <rFont val="Times New Roman Cyr"/>
        <family val="1"/>
      </rPr>
      <t>АВСЕ (ОП-50)</t>
    </r>
  </si>
  <si>
    <r>
      <t>ОП-50(з)-</t>
    </r>
    <r>
      <rPr>
        <sz val="8"/>
        <rFont val="Times New Roman Cyr"/>
        <family val="1"/>
      </rPr>
      <t>АВСЕ</t>
    </r>
  </si>
  <si>
    <r>
      <t>ОП-70(з)-</t>
    </r>
    <r>
      <rPr>
        <sz val="8"/>
        <rFont val="Times New Roman Cyr"/>
        <family val="1"/>
      </rPr>
      <t>АВСЕ  (ОП-100)</t>
    </r>
  </si>
  <si>
    <r>
      <t>ОП-100(з)-</t>
    </r>
    <r>
      <rPr>
        <sz val="8"/>
        <rFont val="Times New Roman Cyr"/>
        <family val="1"/>
      </rPr>
      <t xml:space="preserve">АВСЕ </t>
    </r>
  </si>
  <si>
    <t>ОВП-4 (з)-АВ</t>
  </si>
  <si>
    <t>ОВП-4 н/з</t>
  </si>
  <si>
    <t>ОВП-8 (з)-АВ</t>
  </si>
  <si>
    <t>ОВП-8 н/з</t>
  </si>
  <si>
    <t>Пакет ПВХ 260х260 плюс клапан</t>
  </si>
  <si>
    <t>СРЕДСТВА ЗАПУСКА</t>
  </si>
  <si>
    <t>Колесо D 125</t>
  </si>
  <si>
    <t>Колесо D 200 (ОП-70)</t>
  </si>
  <si>
    <t>Колесо D160 (ОП-50)</t>
  </si>
  <si>
    <t>Колесо D 100 (ОУ-10, 20, ОП-35)</t>
  </si>
  <si>
    <t>Колесо D95 (ОУ-10, 20)</t>
  </si>
  <si>
    <t xml:space="preserve">Тележка ОУ-7 в сборе </t>
  </si>
  <si>
    <t xml:space="preserve">Тележка ОУ-10 в сборе </t>
  </si>
  <si>
    <t xml:space="preserve">Тележка ОУ-15 в сборе </t>
  </si>
  <si>
    <t xml:space="preserve">Тележка ОУ-20 в сборе </t>
  </si>
  <si>
    <t xml:space="preserve">Тележка ОУ-25 в сборе </t>
  </si>
  <si>
    <t xml:space="preserve">Тележка ОУ-55 в сборе </t>
  </si>
  <si>
    <t>Колеса и тележки к огнетушителям</t>
  </si>
  <si>
    <t>Кран шаровый 1/2" ВхВ</t>
  </si>
  <si>
    <t>65мм в сборе с головками ГР-65ал</t>
  </si>
  <si>
    <t>80мм в сборе с головками ГР-80ал</t>
  </si>
  <si>
    <t xml:space="preserve">ОВП-100 (з) н/з </t>
  </si>
  <si>
    <t>ОВП-100 (з) -АВ</t>
  </si>
  <si>
    <t>ОВП-80 (з) -АВ</t>
  </si>
  <si>
    <t>ОВП-40 (з) -АВ</t>
  </si>
  <si>
    <t>ОВП-10 н/з</t>
  </si>
  <si>
    <t>ОВП-10 (з)-АВ</t>
  </si>
  <si>
    <r>
      <t xml:space="preserve">Устройства для внутриквартирного пожаротушения </t>
    </r>
    <r>
      <rPr>
        <b/>
        <sz val="10"/>
        <color indexed="10"/>
        <rFont val="Times New Roman Cyr"/>
        <family val="0"/>
      </rPr>
      <t>УВП</t>
    </r>
  </si>
  <si>
    <t>Герметик силиконовый противопож.Nullifire М703 (морозостойкий)</t>
  </si>
  <si>
    <t>Противопожарный терморасширяющийся акриловый герметик Огнеза-ГТ</t>
  </si>
  <si>
    <t>ведро 3 кг</t>
  </si>
  <si>
    <t>310 мл.</t>
  </si>
  <si>
    <t>Полукорпусной пистолет для герметиков 310 мл. с гладким штоком</t>
  </si>
  <si>
    <t>ед. изм</t>
  </si>
  <si>
    <t>8х45 без скотча</t>
  </si>
  <si>
    <t>8х45 со скотчем</t>
  </si>
  <si>
    <t>ОГНЕЗАЩИТНЫЕ КРАСКИ ОГНЕЗА</t>
  </si>
  <si>
    <t>банка металл 3л</t>
  </si>
  <si>
    <t>Ведро металл 20 л</t>
  </si>
  <si>
    <t>Универсальная морозостойкая краска</t>
  </si>
  <si>
    <t>ГР-25</t>
  </si>
  <si>
    <t>РС-70 П</t>
  </si>
  <si>
    <t>Пеногенератор для ОРТ-5А</t>
  </si>
  <si>
    <t xml:space="preserve"> Индикатор (М8х1) D25</t>
  </si>
  <si>
    <t xml:space="preserve"> Индикатор (М8х1) D23</t>
  </si>
  <si>
    <t xml:space="preserve"> ЗПУ ОП-1/10(М30х1,5/М16х1,5/М8х1)   высокий индикатор</t>
  </si>
  <si>
    <t>Подставка односторонняя ППОФ 100</t>
  </si>
  <si>
    <t>Подставка односторонняя ППОФ 150</t>
  </si>
  <si>
    <t>Крест Фланцевый</t>
  </si>
  <si>
    <t>Крест фланцевый КФ 100*100</t>
  </si>
  <si>
    <t>Крест фланцевый КФ 100*150</t>
  </si>
  <si>
    <t>Крест фланцевый КФ 100*200</t>
  </si>
  <si>
    <t>Крест фланцевый КФ 100*300</t>
  </si>
  <si>
    <t>Крест фланцевый КФ 150*150</t>
  </si>
  <si>
    <t>Крест фланцевый КФ 150*200</t>
  </si>
  <si>
    <t>Крест фланцевый КФ 200*200</t>
  </si>
  <si>
    <t>Крест фланцевый КФ 200*300</t>
  </si>
  <si>
    <t>Крест фланцевый КФ 250*250</t>
  </si>
  <si>
    <t>Крест фланцевый КФ 300*300</t>
  </si>
  <si>
    <r>
      <t>ОП-40(з)-</t>
    </r>
    <r>
      <rPr>
        <sz val="8"/>
        <rFont val="Times New Roman Cyr"/>
        <family val="1"/>
      </rPr>
      <t>АВСЕ</t>
    </r>
  </si>
  <si>
    <t>Подставка пожарная односторонняя фланцевая</t>
  </si>
  <si>
    <t>ОТВ "ФРАМ" заряд к ОВЭ (готовый раствор)</t>
  </si>
  <si>
    <t>Шланг ОП-35, 70 (М27х1,5/распылитель)</t>
  </si>
  <si>
    <t>Сборный - поставляется в разобранном виде</t>
  </si>
  <si>
    <t>ШПК-310 НЗ (К)/(Б), универсальный (У), сборный</t>
  </si>
  <si>
    <t>ШПК-315 НЗ (К)/(Б), универсальный (У), сборный</t>
  </si>
  <si>
    <t>ШПК-320 НЗ (К)/(Б), универсальный (У), сборный</t>
  </si>
  <si>
    <t>Заклепочник механический</t>
  </si>
  <si>
    <t>Стенд металлический "Комби"</t>
  </si>
  <si>
    <t>Стенд металлический "Комби" с комплектом</t>
  </si>
  <si>
    <t>Ящик для хранения ключей (ключница)</t>
  </si>
  <si>
    <t>К-01 (для 1 ключа)</t>
  </si>
  <si>
    <t>Противопож полотно ПП-1000 (1,5*2,0)</t>
  </si>
  <si>
    <t>С внутренним гидроизоляционным покрытием из полимеров без наружного защитного покрытия 1,6МПа морозостойкий</t>
  </si>
  <si>
    <t xml:space="preserve">С внутренним гидроизоляционным и наружним защитным покрытием из латекса 1,6МПа для пожарных машин износостойкий морозостойкий </t>
  </si>
  <si>
    <t xml:space="preserve">С внутренним гидроизоляц. покрытием из полимеров и пропиткой каркаса из латекса 1,6МПа для ПМ износостойкий маслостойкий морозостойкий  </t>
  </si>
  <si>
    <r>
      <t xml:space="preserve"> РПМ(П)-Ду-1,6-ИМ-УХЛ1 </t>
    </r>
    <r>
      <rPr>
        <b/>
        <sz val="10"/>
        <color indexed="10"/>
        <rFont val="Times New Roman Cyr"/>
        <family val="0"/>
      </rPr>
      <t>"Типа Латекс"  (20±1м)</t>
    </r>
  </si>
  <si>
    <t xml:space="preserve">С внутренним гидроизоляционным покрытием из модифицированной термопластичной резины без наружного защитного покрытия 1,6МПа для пожарных машин износостойкий маслостойкий морозостойкий                                </t>
  </si>
  <si>
    <t xml:space="preserve">С внутренним гидроизоляционным покрытием из термопластичного полиуретана (ТПУ)  без наружного защитного покрытия 1,6МПа для пожарных машин износостойкий маслостойкий морозостойкий </t>
  </si>
  <si>
    <r>
      <t xml:space="preserve">РПМ(В)-Ду-1,6-ИМ-УХЛ1 </t>
    </r>
    <r>
      <rPr>
        <b/>
        <sz val="10"/>
        <color indexed="10"/>
        <rFont val="Times New Roman Cyr"/>
        <family val="0"/>
      </rPr>
      <t xml:space="preserve"> "ПРЕМИУМ" (20±1м) </t>
    </r>
  </si>
  <si>
    <t>50мм в сборе с головками ГР-50а-пл</t>
  </si>
  <si>
    <t>50мм в сборе с головками ГР-50пл</t>
  </si>
  <si>
    <t>50мм в сборе с ГР-50а-пл и ств. РС-50,01ал</t>
  </si>
  <si>
    <t>50мм в сборе с ГР-50пл и стволом РС-50,01пл</t>
  </si>
  <si>
    <t xml:space="preserve">С внутренним гидроизоляционным покрытием из полимеров без наружного защитного покрытия 1,0Мпа для внутренних и наружных пожарных кранов </t>
  </si>
  <si>
    <r>
      <t>Рукав  напорно-всасывающий  гофрированный   класс "</t>
    </r>
    <r>
      <rPr>
        <b/>
        <sz val="10"/>
        <color indexed="10"/>
        <rFont val="Times New Roman Cyr"/>
        <family val="0"/>
      </rPr>
      <t>В" группа "2</t>
    </r>
    <r>
      <rPr>
        <b/>
        <sz val="10"/>
        <rFont val="Times New Roman CYR"/>
        <family val="1"/>
      </rPr>
      <t>"   ГОСТ 5398-76 для пеналов пожарных машин по 4м ±0,1м</t>
    </r>
  </si>
  <si>
    <t xml:space="preserve">С внутренним гидроизоляционным покрытием без наружного защитного покрытия 1,0Мпа для внутренних пожарных кранов                                                   </t>
  </si>
  <si>
    <r>
      <t xml:space="preserve">РПК-В-50-1,0-У1 </t>
    </r>
    <r>
      <rPr>
        <b/>
        <sz val="10"/>
        <color indexed="10"/>
        <rFont val="Times New Roman Cyr"/>
        <family val="0"/>
      </rPr>
      <t>"Китай" (20±1м)</t>
    </r>
  </si>
  <si>
    <r>
      <t>РПМ(Д)-Ду-1,6-И-УХЛ1</t>
    </r>
    <r>
      <rPr>
        <b/>
        <sz val="9"/>
        <color indexed="10"/>
        <rFont val="Arial Cyr"/>
        <family val="0"/>
      </rPr>
      <t xml:space="preserve"> "Латексированный"  (20±1м)</t>
    </r>
  </si>
  <si>
    <r>
      <t xml:space="preserve">  РПМ(В)-Ду-1,6-ИМ-УХЛ1 </t>
    </r>
    <r>
      <rPr>
        <b/>
        <sz val="10"/>
        <color indexed="10"/>
        <rFont val="Times New Roman Cyr"/>
        <family val="0"/>
      </rPr>
      <t>"ЭКСПЕРТ" (20±1м)</t>
    </r>
  </si>
  <si>
    <t xml:space="preserve">С внутренним гидроизоляционным и наружным защитным покрытием из полимеров 1,6МПа для пожарных машин                        </t>
  </si>
  <si>
    <r>
      <t xml:space="preserve">РПМ(Д)-50-1,6-УХЛ1  </t>
    </r>
    <r>
      <rPr>
        <b/>
        <sz val="10"/>
        <color indexed="10"/>
        <rFont val="Times New Roman Cyr"/>
        <family val="0"/>
      </rPr>
      <t>"АРМТЕКС"  (20±1м)</t>
    </r>
  </si>
  <si>
    <t>100мм без головок 1,2 МПА</t>
  </si>
  <si>
    <t>100мм в сборе с головками ГРВ-100 1,2 МПА</t>
  </si>
  <si>
    <t>150мм без головок 1,2МПа</t>
  </si>
  <si>
    <t>150мм в сборе с головками ГР-150 1,2 МПА</t>
  </si>
  <si>
    <t>100 мм без головок 1,2 МПА</t>
  </si>
  <si>
    <t>100 мм в сборе с головками ГРВ-100 1,2 МПА</t>
  </si>
  <si>
    <t>150мм без головок 1,2 МПА</t>
  </si>
  <si>
    <r>
      <t>Рукав  всасывающий  гофрированный  класс  "</t>
    </r>
    <r>
      <rPr>
        <b/>
        <sz val="10"/>
        <color indexed="10"/>
        <rFont val="Times New Roman Cyr"/>
        <family val="0"/>
      </rPr>
      <t>В" группа  "1</t>
    </r>
    <r>
      <rPr>
        <b/>
        <sz val="10"/>
        <rFont val="Times New Roman CYR"/>
        <family val="1"/>
      </rPr>
      <t xml:space="preserve">"                  </t>
    </r>
  </si>
  <si>
    <t xml:space="preserve"> ГОСТ 5398-76  для мотопомп  по 4м +0,3-0,1м </t>
  </si>
  <si>
    <t xml:space="preserve"> ЗПУ ОУ-1/10(W19,2/М10х1/М16х1,5)  усиленная </t>
  </si>
  <si>
    <t>Шланг ОП-35, 70 (М27х1,5/перекр. пист.) с пружуной</t>
  </si>
  <si>
    <t xml:space="preserve">25мм без головок </t>
  </si>
  <si>
    <t>25мм в сборе с головками ГР-25ал</t>
  </si>
  <si>
    <t xml:space="preserve">40мм без головок </t>
  </si>
  <si>
    <t>40мм в сборе с головками ГР-38/50</t>
  </si>
  <si>
    <t>Маховик к вентилю (10х10), шт</t>
  </si>
  <si>
    <t>Маховик к вентилю (12х12), шт</t>
  </si>
  <si>
    <t>ОГНЕЗА-ПМ-65</t>
  </si>
  <si>
    <t>ОГНЕЗА-ПМ-90</t>
  </si>
  <si>
    <t>Проф. пена мон. огнестойкая "ОГНЕЗА" (розовый)</t>
  </si>
  <si>
    <t>Очист. для свежей монт. пены Penosil Foam Cleaner</t>
  </si>
  <si>
    <t>Огнезащитный лак</t>
  </si>
  <si>
    <t>Лак окриловый Огнеза-ЛАК-ОД</t>
  </si>
  <si>
    <t>Огнезащитная пропитка</t>
  </si>
  <si>
    <t>Огн. по дереву водораств. Огнеза-ПО-Д (ведро10л)</t>
  </si>
  <si>
    <r>
      <t xml:space="preserve">ГР-50 А-П  </t>
    </r>
    <r>
      <rPr>
        <sz val="8"/>
        <rFont val="Times New Roman Cyr"/>
        <family val="1"/>
      </rPr>
      <t>(Комбинир)</t>
    </r>
  </si>
  <si>
    <r>
      <t>Кроншт. Н1 настен. к ОУ</t>
    </r>
    <r>
      <rPr>
        <sz val="7"/>
        <rFont val="Times New Roman Cyr"/>
        <family val="1"/>
      </rPr>
      <t xml:space="preserve"> (пластик, крепл. под ЗПУ)</t>
    </r>
  </si>
  <si>
    <r>
      <t>Кроншт. Н2 наст.универс.</t>
    </r>
    <r>
      <rPr>
        <sz val="7"/>
        <rFont val="Times New Roman Cyr"/>
        <family val="1"/>
      </rPr>
      <t xml:space="preserve"> (пластик, крепл. под ручку)</t>
    </r>
  </si>
  <si>
    <r>
      <t>Кроншт. ТГ2</t>
    </r>
    <r>
      <rPr>
        <sz val="7"/>
        <rFont val="Times New Roman Cyr"/>
        <family val="1"/>
      </rPr>
      <t xml:space="preserve"> трансп. (для горизонт.крепл.ОУ-2,ОП-2 d-110)</t>
    </r>
  </si>
  <si>
    <r>
      <t>Кроншт. ТГ3</t>
    </r>
    <r>
      <rPr>
        <sz val="7"/>
        <rFont val="Times New Roman Cyr"/>
        <family val="1"/>
      </rPr>
      <t xml:space="preserve"> трансп. (для горизонт.крепл.ОУ-3,ОП-4 d-130)</t>
    </r>
  </si>
  <si>
    <r>
      <t>Кроншт. ТВ2</t>
    </r>
    <r>
      <rPr>
        <sz val="7"/>
        <rFont val="Times New Roman Cyr"/>
        <family val="1"/>
      </rPr>
      <t xml:space="preserve"> трансп. (с мет. защелкой для ОП-2, ОУ-2 d-110)</t>
    </r>
  </si>
  <si>
    <r>
      <t>Кроншт. ТВ3</t>
    </r>
    <r>
      <rPr>
        <sz val="7"/>
        <rFont val="Times New Roman Cyr"/>
        <family val="1"/>
      </rPr>
      <t xml:space="preserve"> транспортн. (с мет. защелкой для ОП-3, d-145)</t>
    </r>
  </si>
  <si>
    <r>
      <t>Кроншт. ТВ3</t>
    </r>
    <r>
      <rPr>
        <sz val="7"/>
        <rFont val="Times New Roman Cyr"/>
        <family val="1"/>
      </rPr>
      <t xml:space="preserve"> транспортн. (с мет. защелкой для ОУ-3, d-133)</t>
    </r>
  </si>
  <si>
    <r>
      <t>Кроншт. ТВ4</t>
    </r>
    <r>
      <rPr>
        <sz val="7"/>
        <rFont val="Times New Roman Cyr"/>
        <family val="1"/>
      </rPr>
      <t xml:space="preserve"> транспортн. (с мет. защелкой для ОП-4, d-130)</t>
    </r>
  </si>
  <si>
    <r>
      <t>Кроншт. ТВ4</t>
    </r>
    <r>
      <rPr>
        <sz val="7"/>
        <rFont val="Times New Roman Cyr"/>
        <family val="1"/>
      </rPr>
      <t xml:space="preserve"> транспортн. (с мет. защелкой для ОП-4, d-140)</t>
    </r>
  </si>
  <si>
    <r>
      <t>Кроншт. ТВ4</t>
    </r>
    <r>
      <rPr>
        <sz val="7"/>
        <rFont val="Times New Roman Cyr"/>
        <family val="1"/>
      </rPr>
      <t xml:space="preserve"> транспортн. (с мет. защелкой для ОП-4, d-150)</t>
    </r>
  </si>
  <si>
    <r>
      <t>Кроншт. ТВ5</t>
    </r>
    <r>
      <rPr>
        <sz val="7"/>
        <rFont val="Times New Roman Cyr"/>
        <family val="1"/>
      </rPr>
      <t xml:space="preserve"> трансп. (с мет. защелкой для ОП-5,ОП-6 d-160)</t>
    </r>
  </si>
  <si>
    <r>
      <t>Кроншт. ТВ8</t>
    </r>
    <r>
      <rPr>
        <sz val="7"/>
        <rFont val="Times New Roman Cyr"/>
        <family val="1"/>
      </rPr>
      <t xml:space="preserve"> транспортн. (с мет. защелкой для ОП-8, d-160)</t>
    </r>
  </si>
  <si>
    <r>
      <t>Кроншт. ТВ10</t>
    </r>
    <r>
      <rPr>
        <sz val="7"/>
        <rFont val="Times New Roman Cyr"/>
        <family val="1"/>
      </rPr>
      <t xml:space="preserve"> трансп. (с мет. защелкой для ОП-10, d-170)</t>
    </r>
  </si>
  <si>
    <r>
      <t>Рукав 19мм  белый тканый</t>
    </r>
    <r>
      <rPr>
        <sz val="8"/>
        <rFont val="Times New Roman Cyr"/>
        <family val="1"/>
      </rPr>
      <t xml:space="preserve"> (без комплекта)</t>
    </r>
  </si>
  <si>
    <r>
      <t>УВП</t>
    </r>
    <r>
      <rPr>
        <sz val="8"/>
        <rFont val="Times New Roman Cyr"/>
        <family val="1"/>
      </rPr>
      <t xml:space="preserve"> (19 рукав, белый тканный, в компл. без сумки)</t>
    </r>
  </si>
  <si>
    <r>
      <t>УВП</t>
    </r>
    <r>
      <rPr>
        <sz val="8"/>
        <rFont val="Times New Roman Cyr"/>
        <family val="1"/>
      </rPr>
      <t xml:space="preserve"> (19 рукав, белый тканный, в компл. в сумке)</t>
    </r>
  </si>
  <si>
    <r>
      <rPr>
        <b/>
        <sz val="12"/>
        <color indexed="10"/>
        <rFont val="Arial Cyr"/>
        <family val="0"/>
      </rPr>
      <t>Внимание:</t>
    </r>
    <r>
      <rPr>
        <b/>
        <sz val="12"/>
        <rFont val="Arial Cyr"/>
        <family val="0"/>
      </rPr>
      <t xml:space="preserve"> Производим упаковку товара на паллете. Стоимость паллетоместа 200 руб. </t>
    </r>
  </si>
  <si>
    <t>Раструб ОУ-1;2</t>
  </si>
  <si>
    <t>ОП-1(з)-АВСЕ Хром (Вексон АВСЕ-50)</t>
  </si>
  <si>
    <t xml:space="preserve">Порошок огнетушащий ВЕКСОН-АВС25 (30кг.) </t>
  </si>
  <si>
    <t>50мм в сборе с ГР-50ал и стволом РС-50,01пл</t>
  </si>
  <si>
    <t>50мм в сборе с ГР-50пл и стволом РС-50,01ал</t>
  </si>
  <si>
    <t>РС-25</t>
  </si>
  <si>
    <t>Ящик для песка 0,1м3, сборно-разб.</t>
  </si>
  <si>
    <t xml:space="preserve"> ЗПУ ОП-50/100(М52х2/М27х1,5/М8х1) </t>
  </si>
  <si>
    <t>дог</t>
  </si>
  <si>
    <t>Огн. по ткани водораств. Огнеза-ПО-Т (ведро10л)</t>
  </si>
  <si>
    <t xml:space="preserve"> ЗПУ ОП-1/3(М24х1,5/М14х1,5/М10х1)   </t>
  </si>
  <si>
    <t>Ствол трофяной под D51мм ТС-1 (L=1,25)</t>
  </si>
  <si>
    <t>Модули пожаротушения тонкораспыленной водой (МУПТВ)</t>
  </si>
  <si>
    <t>МУПТВ-13,5-ГЗ-В-02-01 (высота уст.2,5-4м; t экс.+5+50 С)</t>
  </si>
  <si>
    <t>МУПТВ-13,5-ГЗ-В-02-02 (высота уст.4-6м; t экс.+5+50 С)</t>
  </si>
  <si>
    <t>МУПТВ-13,5-ГЗ-Ж-02-01 (высота уст.2,5-4м; t экс.-10+50 С)</t>
  </si>
  <si>
    <t>МУПТВ-13,5-ГЗ-Ж-02-02 (высота уст.4-6м; t экс.-10+50 С)</t>
  </si>
  <si>
    <t>МУПТВ(С)-13,5-ГЗ-В-02-01 (высота уст.2,5-4м; t экс.+5+50 С)</t>
  </si>
  <si>
    <t>МУПТВ(С)-13,5-ГЗ-В-02-02 (высота уст.4-6м; t экс.+5+50 С)</t>
  </si>
  <si>
    <t>МУПТВ(С)-13,5-ГЗ-Ж-02-01 (высота уст.2,5-4м; t экс.-10+50 С)</t>
  </si>
  <si>
    <t>МУПТВ(С)-13,5-ГЗ-Ж-02-02 (высота уст.4-6м; t экс.-10+50 С)</t>
  </si>
  <si>
    <t>Колодка противооткатная</t>
  </si>
  <si>
    <t>Лом тяжелый</t>
  </si>
  <si>
    <t>Лом пожарный ЛПУ укороченный</t>
  </si>
  <si>
    <t>Крюк пожарный (для открывания люков)</t>
  </si>
  <si>
    <t>Ключ торцевой для открывания гидрантов</t>
  </si>
  <si>
    <t>по запросу</t>
  </si>
  <si>
    <t>Противогаз гражданский ГП-7Б</t>
  </si>
  <si>
    <t>Противогаз гражданский ГП-7</t>
  </si>
  <si>
    <t>Аптечки</t>
  </si>
  <si>
    <t>Комп-т инд.мед.гражд.защиты КИМГЗ (Приказ МЧС) 9 вл.</t>
  </si>
  <si>
    <t>Комп-т инд.мед.гражд.защиты КИМГЗ (Приказ МЧС) 14 вл.</t>
  </si>
  <si>
    <t>Сумка санитарная ФЭСТ по приказу 08.02.13г. №61н</t>
  </si>
  <si>
    <t>Аптечка автомобильная ФЭСТ</t>
  </si>
  <si>
    <t>Распиратор бытовой "Бриз-1105" (упаковка 20 шт.)</t>
  </si>
  <si>
    <t>Респиратор "Леписток-200</t>
  </si>
  <si>
    <t xml:space="preserve"> Пломба</t>
  </si>
  <si>
    <t xml:space="preserve">Щит пож.закр.(1300х1000х300) метал.(без комплекта) </t>
  </si>
  <si>
    <t xml:space="preserve">Щит пож.закр.(1500х1000х300) метал.(без комплекта) </t>
  </si>
  <si>
    <r>
      <t xml:space="preserve">РПМ(В)-Ду-1,6-УХЛ1  </t>
    </r>
    <r>
      <rPr>
        <b/>
        <sz val="9"/>
        <color indexed="10"/>
        <rFont val="Times New Roman Cyr"/>
        <family val="0"/>
      </rPr>
      <t>"СЕЛЕКТ"  " ГЕТЕКС" (20±1м)</t>
    </r>
  </si>
  <si>
    <r>
      <t>РПК(В)-Н/В-Ду-1,0-М-УХЛ1</t>
    </r>
    <r>
      <rPr>
        <b/>
        <sz val="10"/>
        <color indexed="10"/>
        <rFont val="Times New Roman Cyr"/>
        <family val="0"/>
      </rPr>
      <t xml:space="preserve"> "Классик" "Сибтекс"(20±1м)</t>
    </r>
  </si>
  <si>
    <t>Огнетушители воздушно-эмульсионные с тонкораспыленной струей ОВЭ</t>
  </si>
  <si>
    <t>ОВЭ-2(з)-АВЕ</t>
  </si>
  <si>
    <t>ОВЭ-4(з)-АВЕ</t>
  </si>
  <si>
    <t>ОВЭ-5(з)-АВЕ</t>
  </si>
  <si>
    <t>ОВЭ-6(з)-АВЕ</t>
  </si>
  <si>
    <t>ОВЭ-40(з)-АВЕ/ОВЭ-50(з)-АВЕ</t>
  </si>
  <si>
    <r>
      <t xml:space="preserve">         Перечень № 1   </t>
    </r>
    <r>
      <rPr>
        <i/>
        <sz val="8"/>
        <rFont val="Times New Roman Cyr"/>
        <family val="1"/>
      </rPr>
      <t xml:space="preserve">                                                      Цены указаны с НДС 18% Товар сертифицирован </t>
    </r>
  </si>
  <si>
    <t>ОВЭ-2(з)-АВСЕ  (2А; 55В; Е-1 000 В) до -40С</t>
  </si>
  <si>
    <t>ОВЭ-4(з)-АВСЕ-01 (4А; 144В; Е-10 000 В) до -40С</t>
  </si>
  <si>
    <t>ОВЭ-5(з)-АВСЕ-01 (6А; 183В; Е-10 000 В) до -40С</t>
  </si>
  <si>
    <t>ОВЭ-6(з)-АВСЕ-01 (6А; 183В; Е-10 000 В) до -40С</t>
  </si>
  <si>
    <t>ОВЭ-40(з)-АВСЕ (20А; 233В; Е-10 000В) до -40С</t>
  </si>
  <si>
    <t>ОВЭ-50(з)-АВСЕ (20А; 233В; Е-10 000В) до -40С</t>
  </si>
  <si>
    <t>КПК-Л-50 (латунь, М-М, прямой, 180 гр.)</t>
  </si>
  <si>
    <t>КПК-Л-50 (латунь, М-Ц, прямой, 180 гр.)</t>
  </si>
  <si>
    <t>КПК-Л-65 (латунь, М-М, прямой, 180 гр.)</t>
  </si>
  <si>
    <t>КПК-Л-50 (латунь, М-Ц, угловой, 125 гр.)</t>
  </si>
  <si>
    <t>КПК-Л-65 (латунь, М-Ц, угловой, 125 гр.)</t>
  </si>
  <si>
    <t>КПК-Ч-50 (чугун, М-Ц, угловой, 125 град.)</t>
  </si>
  <si>
    <t>КПК-Ч-65 (чугун, М-Ц, угловой, 125 град.)</t>
  </si>
  <si>
    <t>КПК-Ч-50 (чугун, М-Ц, угловой, 180 град.)</t>
  </si>
  <si>
    <t>КПК-Ч-65 (чугун, М-Ц, угловой, 180 град.)</t>
  </si>
  <si>
    <t>Муфта 50х1,6</t>
  </si>
  <si>
    <t>Муфта 60х1,6</t>
  </si>
  <si>
    <t>Контргайка 50х1,6</t>
  </si>
  <si>
    <t>Контргайка 65х1,6</t>
  </si>
  <si>
    <t>Подставка огнетушит. П-15 тип А (разборная)</t>
  </si>
  <si>
    <t>РС-70 АП</t>
  </si>
  <si>
    <t xml:space="preserve">Щит пожарный откр. неукомпл.ЩПО-н (1250х1050х60)                </t>
  </si>
  <si>
    <t>Подставка огнетушит. П-15 тип В (заводская сборка)</t>
  </si>
  <si>
    <r>
      <t>ОП-35(з)-</t>
    </r>
    <r>
      <rPr>
        <sz val="8"/>
        <rFont val="Times New Roman Cyr"/>
        <family val="1"/>
      </rPr>
      <t>АВСЕ (ОП-50) г/б</t>
    </r>
  </si>
  <si>
    <r>
      <t xml:space="preserve">Фланец и подставка для Пожарного Гидранта </t>
    </r>
    <r>
      <rPr>
        <b/>
        <sz val="9"/>
        <color indexed="10"/>
        <rFont val="Times New Roman Cyr"/>
        <family val="0"/>
      </rPr>
      <t xml:space="preserve">  </t>
    </r>
  </si>
  <si>
    <t>Очиститель "V6", 300гр.</t>
  </si>
  <si>
    <t>Пена пистолетная "Zigger PF" В1, огнестойкая 750 мл. 12 шт.</t>
  </si>
  <si>
    <t>Пена монтажная "Zigger PF" В1, огнестойкая</t>
  </si>
  <si>
    <t>750 мл.</t>
  </si>
  <si>
    <t>Пена монтажная KIM TEC, "летняя"</t>
  </si>
  <si>
    <t>Пена монтажная KIM TEC, "зимняя"</t>
  </si>
  <si>
    <t>Пена пистолетная "Mega Schaum" KIM TEC</t>
  </si>
  <si>
    <t>850 мл.</t>
  </si>
  <si>
    <t xml:space="preserve">Герметик Termo 1200C KIM TEC, черный </t>
  </si>
  <si>
    <t>Герметик для каминов "Zigger PF" черный</t>
  </si>
  <si>
    <t>300 гр.</t>
  </si>
  <si>
    <t>Очиститель пены "Zigger",</t>
  </si>
  <si>
    <t>Огнетушители порошковые  ОП  с сертификатом ТР ТС</t>
  </si>
  <si>
    <t>Нанотехнологии в пажаротушении</t>
  </si>
  <si>
    <t>Гелевая огнетушащая накидка самоспасатель Мантос</t>
  </si>
  <si>
    <t>Мантос М101</t>
  </si>
  <si>
    <t>Мантос М102</t>
  </si>
  <si>
    <t>Мантос М103</t>
  </si>
  <si>
    <t>Мантос М104</t>
  </si>
  <si>
    <t>Автаномная установка газового пожаротушения ПАРАБОЛА</t>
  </si>
  <si>
    <t>Парабола 30</t>
  </si>
  <si>
    <t>Парабола 50</t>
  </si>
  <si>
    <t>Парабола 100</t>
  </si>
  <si>
    <t>Парабола 200</t>
  </si>
  <si>
    <t>Парабола 500</t>
  </si>
  <si>
    <t>Парабола 2000</t>
  </si>
  <si>
    <t>Подкова 01</t>
  </si>
  <si>
    <t>Подкова 01П</t>
  </si>
  <si>
    <t>Автаномная установка подкопотного пространства ПОДКОВА</t>
  </si>
  <si>
    <t>870 мл.</t>
  </si>
  <si>
    <t>870мл.</t>
  </si>
  <si>
    <t xml:space="preserve"> МОНТАЖНАЯ ПЕНА</t>
  </si>
  <si>
    <t>БОП-1  Ткань "ТТОС", тип У, Вид Т вид А</t>
  </si>
  <si>
    <t>БОП-1  Ткань "ТТОС", тип У, Вид Т вид Б</t>
  </si>
  <si>
    <t>БОП-1  Ткань "ТТОС", тип У, Вид П вид А</t>
  </si>
  <si>
    <t>БОП-1  Ткань "ТТОС", тип У, Вид П вид Б</t>
  </si>
  <si>
    <t>БОП-1  Тип Х, "ТТОС", Вид Т, вид А</t>
  </si>
  <si>
    <t>БОП-1  Тип Х, "ТТОС", Вид Т, вид Б</t>
  </si>
  <si>
    <t>БОП-2  СЗО ТВ Тип У, вид А, брезент</t>
  </si>
  <si>
    <t>БОП-2  СЗО ТВ Тип У, вид Б, брезент</t>
  </si>
  <si>
    <t>БОП-3  Тип У, ВИК-Т, ОСП, вид А</t>
  </si>
  <si>
    <t>БОП-3  Тип У, ВИК-Т, ОСП, вид Б</t>
  </si>
  <si>
    <t>ТОК-200, ткань Alpha Maritex, размер 1</t>
  </si>
  <si>
    <t>ТОК-200, ткань Alpha Maritex, размер 2</t>
  </si>
  <si>
    <t>ТОК-200, ткань Alpha Maritex, размер 3</t>
  </si>
  <si>
    <t>ТК-800, ткань ТМТОС-2 Россия, размер 1</t>
  </si>
  <si>
    <t>ТК-800, ткань ТМТОС-2 Россия, размер 2</t>
  </si>
  <si>
    <t>ТК-800, ткань ТМТОС-2 Россия, размер 3</t>
  </si>
  <si>
    <t>Кепи  МЧС зимняя  "Грета"</t>
  </si>
  <si>
    <t>Кепи  МЧС летняя  "Грета"</t>
  </si>
  <si>
    <t>Перчатки трехпалые "ТТОС"</t>
  </si>
  <si>
    <t>Перчатки с крагами  трехпалые "ТТОС"</t>
  </si>
  <si>
    <t>Перчатки пятипалые "ТТОС"</t>
  </si>
  <si>
    <t>Рукавицы с крагой брезент утепленные трехпалые</t>
  </si>
  <si>
    <t>Рукавицы с крагой брезент без утепл. Трехпалые</t>
  </si>
  <si>
    <t>Перчатки спилковые усиленные пятипалые</t>
  </si>
  <si>
    <t>Кобура для топора пожарного юфть</t>
  </si>
  <si>
    <t>Сапоги спец ПВХ с мет. подноском и ст. стелькой</t>
  </si>
  <si>
    <t>Сапоги спец термостойкие резин. для пожарных</t>
  </si>
  <si>
    <t>Шлем пожарного ШПМ Красный</t>
  </si>
  <si>
    <t>Шлем пожарного ШПМ Белый</t>
  </si>
  <si>
    <t>Парабола 1000</t>
  </si>
  <si>
    <t>ОП-2(з)-АВСЕ Ех</t>
  </si>
  <si>
    <t>ОП-3(з)-АВСЕ Ех</t>
  </si>
  <si>
    <t>ОП-4(з)-АВСЕ Ех</t>
  </si>
  <si>
    <t>ОП-5(з)-АВСЕ Ех</t>
  </si>
  <si>
    <t>ОП-6(з)-АВСЕ Ех</t>
  </si>
  <si>
    <t>ОП-7(з)-АВСЕ Ех</t>
  </si>
  <si>
    <t>ОП-8(з)-АВСЕ Ех</t>
  </si>
  <si>
    <t>ОП-9(з)-АВСЕ Ех</t>
  </si>
  <si>
    <t>ОП-10(з)-АВСЕ Ех</t>
  </si>
  <si>
    <t>ОП-25(з)-АВСЕ Ех</t>
  </si>
  <si>
    <t>ОП-35(з)-АВСЕ Ех</t>
  </si>
  <si>
    <t>ОП-40(з)-АВСЕ Ех</t>
  </si>
  <si>
    <t>ОП-50(з)-АВСЕ Ех</t>
  </si>
  <si>
    <t>ОП-70(з)-АВСЕ Ех</t>
  </si>
  <si>
    <t>ОП-100(з)-АВСЕ Ех</t>
  </si>
  <si>
    <t>Уплотнитель KIM-TEC  Огнестойкий15x8mm 50m</t>
  </si>
  <si>
    <t>300 мл.</t>
  </si>
  <si>
    <t>Проверка внутреннего противопожарного водоправода на водоотдачу</t>
  </si>
  <si>
    <t xml:space="preserve">Комплекс работ по проверке работоспособности кранов внутреннего противопожарного водоправода на водоотдачу, в.ч. перекатка пожарного рукава на новое ребро. </t>
  </si>
  <si>
    <t>700руб.</t>
  </si>
  <si>
    <t>Проверка работоспособности крана</t>
  </si>
  <si>
    <t>150руб</t>
  </si>
  <si>
    <t>Проверка "диктующего" крана</t>
  </si>
  <si>
    <t>350руб.</t>
  </si>
  <si>
    <t>Перекатка пожарного рукава</t>
  </si>
  <si>
    <t>300руб.</t>
  </si>
  <si>
    <r>
      <rPr>
        <b/>
        <sz val="10"/>
        <color indexed="10"/>
        <rFont val="Arial Cyr"/>
        <family val="0"/>
      </rPr>
      <t>Внимание:</t>
    </r>
    <r>
      <rPr>
        <b/>
        <sz val="10"/>
        <rFont val="Arial Cyr"/>
        <family val="0"/>
      </rPr>
      <t xml:space="preserve"> Производим упаковку товара на паллете. Стоимость паллетоместа 200 руб. </t>
    </r>
  </si>
  <si>
    <t>65мм без головок "Селект"</t>
  </si>
  <si>
    <t>65мм в сборе с головками ГР-65ал "Селект"</t>
  </si>
  <si>
    <t>65мм в сборе с ГР-65ал и стволом РС-70,01ал "Селект"</t>
  </si>
  <si>
    <t>80мм без головок "Селект"</t>
  </si>
  <si>
    <t>80мм в сборе с головками ГР-80ал "Селект"</t>
  </si>
  <si>
    <t>100мм без головок 1,2МПа "Премиум"</t>
  </si>
  <si>
    <t>50мм без головок "Селект"</t>
  </si>
  <si>
    <t>50мм в сборе с головками ГР-50ал "Селект"</t>
  </si>
  <si>
    <t>50мм в сборе с ГР-50ал и стволом РС-50,01ал "Селект"</t>
  </si>
  <si>
    <t>65мм без головок Классик</t>
  </si>
  <si>
    <t>65мм в сборе с головками ГР-65АП Классик</t>
  </si>
  <si>
    <t>65мм в сборе с ГР-65АП и ств. РС-70,01А Классик</t>
  </si>
  <si>
    <t>65мм в сборе с головками ГР-65А Классик</t>
  </si>
  <si>
    <t>Уплотнитель KIM-TEC Чёрный 15x8mm SD-84/4, 50m</t>
  </si>
  <si>
    <t>Пена монт. проф. "Profpur  mega" (870 мл. выход до 65л)</t>
  </si>
  <si>
    <t>Пена монт. проф. "Profpur  mega" (870мл., зима, вых. 65л)</t>
  </si>
  <si>
    <t>Пена огнеуп.монт.проф.BAU MASTER ЕI240, 750 мл</t>
  </si>
  <si>
    <t>Пена огнестойкая монтажная проф. PATRON калибр 45</t>
  </si>
  <si>
    <t>Силикон 101Е "KIM TEC", прозрачный, 310 мл</t>
  </si>
  <si>
    <t>Силикон 101Е "KIM TEC", белый, 310 мл</t>
  </si>
  <si>
    <t>ГЕРМЕТИКИ</t>
  </si>
  <si>
    <t xml:space="preserve">Объем бал., мл, </t>
  </si>
  <si>
    <t>ЗПУ ОВП (М30х1,5/М16х1,5/М8х1) выс. индик. нерж. пружина</t>
  </si>
  <si>
    <t>ГП-Н-500 мм  Сталь  Бронзовый ниппель</t>
  </si>
  <si>
    <t>ГП-Н-750 мм  Сталь  Бронзовый ниппель</t>
  </si>
  <si>
    <t>ГП-Н-1000 мм  Сталь  Бронзовый ниппель</t>
  </si>
  <si>
    <t>ГП-Н-1250 мм  Сталь  Бронзовый ниппель</t>
  </si>
  <si>
    <t>ГП-Н-1500 мм  Сталь  Бронзовый ниппель</t>
  </si>
  <si>
    <t>ГП-Н-1750 мм  Сталь  Бронзовый ниппель</t>
  </si>
  <si>
    <t>ГП-Н-2000 мм  Сталь  Бронзовый ниппель</t>
  </si>
  <si>
    <t>ГП-Н-2250 мм  Сталь  Бронзовый ниппель</t>
  </si>
  <si>
    <t>ГП-Н-2500 мм  Сталь  Бронзовый ниппель</t>
  </si>
  <si>
    <t>ГП-Н-2750 мм  Сталь  Бронзовый ниппель</t>
  </si>
  <si>
    <t>ГП-Н-3000 мм  Сталь  Бронзовый ниппель</t>
  </si>
  <si>
    <t>ГП-Н-3250 мм  Сталь  Бронзовый ниппель</t>
  </si>
  <si>
    <t>ГП-Н-3500 мм  Сталь  Бронзовый ниппель</t>
  </si>
  <si>
    <t>ГП-Н-750 мм (Сталь, Стальной ниппель)</t>
  </si>
  <si>
    <t>ГП-Н-1000 мм  (Сталь, Стальной ниппель)</t>
  </si>
  <si>
    <t>ГП-Н-1250 мм (Сталь, Стальной ниппель)</t>
  </si>
  <si>
    <t>ГП-Н-1500 мм (Сталь, Стальной ниппель)</t>
  </si>
  <si>
    <t>ГП-Н-1750 мм (Сталь, Стальной ниппель)</t>
  </si>
  <si>
    <t>ГП-Н-2000 мм  (Сталь, Стальной ниппель)</t>
  </si>
  <si>
    <t>ГП-Н-2250 мм (Сталь, Стальной ниппель)</t>
  </si>
  <si>
    <t>ГП-Н-2500 мм  (Сталь, Стальной ниппель)</t>
  </si>
  <si>
    <t>ГП-Н-2750 мм  (Сталь, Стальной ниппель)</t>
  </si>
  <si>
    <t>ГП-Н-3000 мм  (Сталь, Стальной ниппель)</t>
  </si>
  <si>
    <t>ГП-Н-3250 мм (Сталь, Стальной ниппель)</t>
  </si>
  <si>
    <t>ГП-Н-3500 мм (Сталь, Стальной ниппель)</t>
  </si>
  <si>
    <t xml:space="preserve">Гидранты пожарные стальные. </t>
  </si>
  <si>
    <t>Ниппель стальной с антикоррозионным покрытием.</t>
  </si>
  <si>
    <t>производитель: ОАО "Гомельский завод "Коммунальник"</t>
  </si>
  <si>
    <t>Гидранты пожарные Стальные Бронзовый ниппель ГОСТ Р 53961-2010</t>
  </si>
  <si>
    <t>Щит пож. откр. неукомпл.ЩПО-н (тип ЩП-А - 4 кронштейна) (1250х1250х60)</t>
  </si>
  <si>
    <t>Подставка огнетушит. П-10 тип А (разборная)</t>
  </si>
  <si>
    <t>Подставка огнетушит. П-10 тип В (заводская сборка)</t>
  </si>
  <si>
    <t>Подставка огнетушит. П-20 тип А (разборная)</t>
  </si>
  <si>
    <t>Подставка огнетушит. П-20 тип В (заводская сборка)</t>
  </si>
  <si>
    <r>
      <t>100мм без головок</t>
    </r>
    <r>
      <rPr>
        <sz val="8"/>
        <rFont val="Times New Roman Cyr"/>
        <family val="0"/>
      </rPr>
      <t xml:space="preserve"> 1,2МПа</t>
    </r>
  </si>
  <si>
    <r>
      <t>100мм</t>
    </r>
    <r>
      <rPr>
        <sz val="9"/>
        <rFont val="Times New Roman Cyr"/>
        <family val="0"/>
      </rPr>
      <t xml:space="preserve"> в сборе с головками ГРВ-100ал</t>
    </r>
    <r>
      <rPr>
        <sz val="8"/>
        <rFont val="Times New Roman Cyr"/>
        <family val="0"/>
      </rPr>
      <t xml:space="preserve"> 1,2МПа</t>
    </r>
  </si>
  <si>
    <r>
      <t>150мм без головок</t>
    </r>
    <r>
      <rPr>
        <sz val="8"/>
        <rFont val="Times New Roman Cyr"/>
        <family val="0"/>
      </rPr>
      <t xml:space="preserve"> 1,2МПа</t>
    </r>
  </si>
  <si>
    <r>
      <t>150мм в сборе с головками ГР-150ал</t>
    </r>
    <r>
      <rPr>
        <sz val="8"/>
        <rFont val="Times New Roman Cyr"/>
        <family val="0"/>
      </rPr>
      <t xml:space="preserve"> 1,2МПа</t>
    </r>
  </si>
  <si>
    <r>
      <t>100мм</t>
    </r>
    <r>
      <rPr>
        <sz val="8"/>
        <rFont val="Times New Roman Cyr"/>
        <family val="0"/>
      </rPr>
      <t xml:space="preserve"> в сборе с головками ГР-100ал</t>
    </r>
    <r>
      <rPr>
        <sz val="7"/>
        <rFont val="Times New Roman Cyr"/>
        <family val="0"/>
      </rPr>
      <t xml:space="preserve"> 1,2МПа "Премиум"</t>
    </r>
  </si>
  <si>
    <t>50мм без головок "Сибтекс", "Классик"</t>
  </si>
  <si>
    <t>50мм в сборе с ГР-50А и РС-50,01А "Сибтекс", "Классик"</t>
  </si>
  <si>
    <t>50мм в сборе с  ГР-50П "Сибтекс", "Классик"</t>
  </si>
  <si>
    <t>50мм в сборе с ГР-50АП "Сибтекс", "Классик"</t>
  </si>
  <si>
    <t xml:space="preserve">50мм в сборе с ГР-50А "Сибтекс", "Классик" </t>
  </si>
  <si>
    <t>50мм в сборе с ГР-50АП и РС-50,01А "Сибтекс", "Классик"</t>
  </si>
  <si>
    <t>50мм в сборе с ГР-50АП и РС-50,01П "Сибтекс", "Классик"</t>
  </si>
  <si>
    <t>50мм в сборе с ГР-50П и РС-50,01П "Сибтекс", "Классик"</t>
  </si>
  <si>
    <t>Кобура для топора пожарного (брезент+кожа)</t>
  </si>
  <si>
    <t>По согласованию с заказчиком, изготовим рукава пожарные любой длины</t>
  </si>
  <si>
    <t>Топор пожарного поясной</t>
  </si>
  <si>
    <r>
      <t>УВП</t>
    </r>
    <r>
      <rPr>
        <sz val="8"/>
        <rFont val="Times New Roman Cyr"/>
        <family val="1"/>
      </rPr>
      <t xml:space="preserve"> (19 рукав, ПВХ, в компл. в сумке),  Беларусь</t>
    </r>
  </si>
  <si>
    <t>КПЛ-50 (латунь, М-Ц, угловой, 90 град.)</t>
  </si>
  <si>
    <t>Огнеза-ЛТУ 8х30</t>
  </si>
  <si>
    <t>Ведро металл 25кг</t>
  </si>
  <si>
    <t>Ведро металл 20 кг</t>
  </si>
  <si>
    <t>банка металл 3кг</t>
  </si>
  <si>
    <t>Гидранты надземной конструкции  Дорошевского</t>
  </si>
  <si>
    <t>H-330 G=2,5" (ГМ70)</t>
  </si>
  <si>
    <t>H-380 G=3" (ГМ80)</t>
  </si>
  <si>
    <t>H-330 G=2,5" (фланцевый)</t>
  </si>
  <si>
    <t>H-380 G=3" (фланцевый)</t>
  </si>
  <si>
    <t>Колонка водоразборная стальная КВС</t>
  </si>
  <si>
    <t>КВС Н-1,5</t>
  </si>
  <si>
    <t>КВС Н-1,75</t>
  </si>
  <si>
    <t>КВС Н-2,0</t>
  </si>
  <si>
    <t>КВС Н-2,25</t>
  </si>
  <si>
    <t>КВС Н-2,75</t>
  </si>
  <si>
    <t>КВС Н-2,5</t>
  </si>
  <si>
    <t>КВС Н-3,0</t>
  </si>
  <si>
    <t>КВС Н-3,25</t>
  </si>
  <si>
    <t>КВС Н-3,5</t>
  </si>
  <si>
    <t>КВС Н-3,75</t>
  </si>
  <si>
    <t>КВС Н-4,0</t>
  </si>
  <si>
    <t>КВС Н-4,25</t>
  </si>
  <si>
    <t>КВС Н-4,5</t>
  </si>
  <si>
    <t>Возможно изготовление любых размеров по Вашим заявкам.</t>
  </si>
  <si>
    <t>ОВП-4 (з)  АВ  (Заряженный, морозостойкий)</t>
  </si>
  <si>
    <t xml:space="preserve"> "ОГНЕЗА-УМ" для дерева, металла и бетона</t>
  </si>
  <si>
    <t xml:space="preserve">Огнезащитная краска по металлу "ОГНЕЗА-ВД-М" </t>
  </si>
  <si>
    <t xml:space="preserve">Огнезащитная краска по дереву "ОГНЕЗА-ВД-Д" </t>
  </si>
  <si>
    <r>
      <t>Клапан Ду-50 латунь прямой  15Б3Р</t>
    </r>
    <r>
      <rPr>
        <sz val="9"/>
        <rFont val="Times New Roman Cyr"/>
        <family val="1"/>
      </rPr>
      <t xml:space="preserve"> муфта/муфта</t>
    </r>
  </si>
  <si>
    <r>
      <t>Клапан Ду-50 латунь прямой  15Б3Р</t>
    </r>
    <r>
      <rPr>
        <sz val="9"/>
        <rFont val="Times New Roman Cyr"/>
        <family val="1"/>
      </rPr>
      <t xml:space="preserve"> муфта/цапка</t>
    </r>
  </si>
  <si>
    <r>
      <t>ОВП-8 (з)</t>
    </r>
    <r>
      <rPr>
        <sz val="8"/>
        <rFont val="Times New Roman Cyr"/>
        <family val="1"/>
      </rPr>
      <t xml:space="preserve">  АВ  (Заряженный, морозостойкий)</t>
    </r>
  </si>
  <si>
    <r>
      <t>ОВП-10 (з)</t>
    </r>
    <r>
      <rPr>
        <sz val="8"/>
        <rFont val="Times New Roman Cyr"/>
        <family val="1"/>
      </rPr>
      <t xml:space="preserve">  АВ  (Заряженный, морозостойкий)</t>
    </r>
  </si>
  <si>
    <r>
      <t>ОВП-40 (з)</t>
    </r>
    <r>
      <rPr>
        <sz val="8"/>
        <rFont val="Times New Roman Cyr"/>
        <family val="1"/>
      </rPr>
      <t xml:space="preserve">  АВ  (Заряженный, морозостойкий)</t>
    </r>
  </si>
  <si>
    <r>
      <t>ОВП-80 (з)</t>
    </r>
    <r>
      <rPr>
        <sz val="8"/>
        <rFont val="Times New Roman Cyr"/>
        <family val="1"/>
      </rPr>
      <t xml:space="preserve">  АВ  (Заряженный, морозостойкий)</t>
    </r>
  </si>
  <si>
    <r>
      <t>ОВП-100 (з)</t>
    </r>
    <r>
      <rPr>
        <sz val="8"/>
        <rFont val="Times New Roman Cyr"/>
        <family val="1"/>
      </rPr>
      <t xml:space="preserve">  АВ  (Заряженный, морозостойкий)</t>
    </r>
  </si>
  <si>
    <t>закр. (К/Б)</t>
  </si>
  <si>
    <t>откр. (К/Б)</t>
  </si>
  <si>
    <t>Рамка декоративная Шкафа Пожарного</t>
  </si>
  <si>
    <t>Подставка огнетушит. П-15-2 тип А (разборная)</t>
  </si>
  <si>
    <t>Подставка огнетушит. П-15-2 тип В (заводская сборка)</t>
  </si>
  <si>
    <t>Шкаф Пожарный Огнетушителя ШП-О навесные (Н) ГОСТ Р 51844-2009</t>
  </si>
  <si>
    <t>Шкаф Пожарный Огнетушителя ШП-О  встраиваемые (В) ГОСТ Р 51844-2009</t>
  </si>
  <si>
    <t>Шкаф Пожарного Крана (ШП-К) и Огнетушителя (ШП-К-О) навесные(Н) ГОСТ Р 51844-2009</t>
  </si>
  <si>
    <t>Наименование средст пожаротушения</t>
  </si>
  <si>
    <t>Нормы комплектации в зависимости от класса пожара</t>
  </si>
  <si>
    <t>ЩП-А</t>
  </si>
  <si>
    <t>ЩП-В</t>
  </si>
  <si>
    <t>ЩП-СХ</t>
  </si>
  <si>
    <t>ЩП-Е</t>
  </si>
  <si>
    <t>ЩПП</t>
  </si>
  <si>
    <t>Огнетушитель ОВП-8-(з)-АВ (2 шт.)</t>
  </si>
  <si>
    <t>Огнетушитель ОУ-3-ВСЕ (2шт.)</t>
  </si>
  <si>
    <t>Огнетушитель ОП-4-(з)-АВСЕ (2 шт.)</t>
  </si>
  <si>
    <t>Защитный экран 1,4х2 м (6шт.)</t>
  </si>
  <si>
    <t>Вилы</t>
  </si>
  <si>
    <t>Стойка для подвески экрана (6 шт.)</t>
  </si>
  <si>
    <t>Тележка для перевозки оборудования</t>
  </si>
  <si>
    <t>ВСЕГО:</t>
  </si>
  <si>
    <t>Насос ручной или мотопомпа</t>
  </si>
  <si>
    <t xml:space="preserve">Примечание:  </t>
  </si>
  <si>
    <t>Структурное обозначение шкафов пожарных</t>
  </si>
  <si>
    <t>Одно место для хранения ПК</t>
  </si>
  <si>
    <t>Место под огнетушитель</t>
  </si>
  <si>
    <t>Два места под огнетушитель</t>
  </si>
  <si>
    <t>ШП навесного исполнения</t>
  </si>
  <si>
    <t>ШП закрытый красный</t>
  </si>
  <si>
    <t>ШП закрытый белый</t>
  </si>
  <si>
    <t>ШП открытый красный</t>
  </si>
  <si>
    <t>ШП открытый белый</t>
  </si>
  <si>
    <t>К1 -</t>
  </si>
  <si>
    <t>К2 -</t>
  </si>
  <si>
    <t>О1 -</t>
  </si>
  <si>
    <t>О2 -</t>
  </si>
  <si>
    <t>(Н) -</t>
  </si>
  <si>
    <t>(В) -</t>
  </si>
  <si>
    <t>ЗК -</t>
  </si>
  <si>
    <t>ЗБ -</t>
  </si>
  <si>
    <t>ОК -</t>
  </si>
  <si>
    <t>ОБ -</t>
  </si>
  <si>
    <r>
      <rPr>
        <b/>
        <sz val="11"/>
        <color indexed="10"/>
        <rFont val="Arial Cyr"/>
        <family val="0"/>
      </rPr>
      <t>Внимание:</t>
    </r>
    <r>
      <rPr>
        <b/>
        <sz val="11"/>
        <rFont val="Arial Cyr"/>
        <family val="0"/>
      </rPr>
      <t xml:space="preserve"> Производим упаковку товара на паллете. Стоимость паллетоместа 200 руб. </t>
    </r>
  </si>
  <si>
    <t>Шкаф Пожарного Крана (ШП-К) и Огнетушителя (ШП-К-О) встроенные (В) ГОСТ Р 51844-2009</t>
  </si>
  <si>
    <t>Вентиля (клапана) пожарного крана</t>
  </si>
  <si>
    <t>В ячейке где стоит сумма подобран оптимальный вариант оснащения</t>
  </si>
  <si>
    <t>ШП встроенного исполнения</t>
  </si>
  <si>
    <t>Два места для хранения ПК</t>
  </si>
  <si>
    <t>Емкость для воды 0,2 куб.м. (металл)</t>
  </si>
  <si>
    <r>
      <t xml:space="preserve">         Перечень № 5   </t>
    </r>
    <r>
      <rPr>
        <i/>
        <sz val="8"/>
        <rFont val="Times New Roman Cyr"/>
        <family val="1"/>
      </rPr>
      <t xml:space="preserve">                                                           Цены указаны с НДС 18% Товар сертифицирован </t>
    </r>
  </si>
  <si>
    <r>
      <t xml:space="preserve">         Перечень № 9</t>
    </r>
    <r>
      <rPr>
        <i/>
        <sz val="9"/>
        <rFont val="Times New Roman Cyr"/>
        <family val="1"/>
      </rPr>
      <t xml:space="preserve">                                 Цены указаны с НДС 18% Товар сертифицирован </t>
    </r>
  </si>
  <si>
    <t>Ячейка помеченная черным цветом требует обязательной комплектации, в данном прайс-листе указанных позиций нет.</t>
  </si>
  <si>
    <t>Багор пожарный с деревянной ручкой</t>
  </si>
  <si>
    <t>Огнетушители углекислотные  ОУ переносные ГОСТ-Р 51057-2001</t>
  </si>
  <si>
    <t>Огнетушители углекислотные  ОУ передвижные ГОСТ Р 51017-2006</t>
  </si>
  <si>
    <t>Огнетушители порошковые  ОП  переносные ГОСТ Р 51057-2001</t>
  </si>
  <si>
    <t>Огнетушители порошковые  ОП  передвижные ГОСТ Р 51017-2006</t>
  </si>
  <si>
    <t>Огнетушители воздушно-пенные ОВП переносные ГОСТ Р 51057-2001</t>
  </si>
  <si>
    <t>Огнетушители воздушно-пенные ОВП передвижные ГОСТ Р 51057-2001</t>
  </si>
  <si>
    <r>
      <t xml:space="preserve">         Перечень № 2   </t>
    </r>
    <r>
      <rPr>
        <i/>
        <sz val="8"/>
        <rFont val="Times New Roman Cyr"/>
        <family val="1"/>
      </rPr>
      <t xml:space="preserve">                                                          Цены указаны с НДС 18% Товар сертифицирован </t>
    </r>
  </si>
  <si>
    <r>
      <t xml:space="preserve">         Перечень № 6   </t>
    </r>
    <r>
      <rPr>
        <i/>
        <sz val="8"/>
        <rFont val="Times New Roman Cyr"/>
        <family val="1"/>
      </rPr>
      <t xml:space="preserve">                                                     Цены указаны с НДС 18% Товар сертифицирован </t>
    </r>
  </si>
  <si>
    <r>
      <t xml:space="preserve">         Перечень № 3                                                                                             </t>
    </r>
    <r>
      <rPr>
        <i/>
        <sz val="8"/>
        <rFont val="Times New Roman Cyr"/>
        <family val="1"/>
      </rPr>
      <t xml:space="preserve"> Цены указаны с НДС 18% Товар сертифицирован </t>
    </r>
  </si>
  <si>
    <r>
      <t xml:space="preserve">         Перечень № 4 </t>
    </r>
    <r>
      <rPr>
        <i/>
        <sz val="8"/>
        <rFont val="Times New Roman Cyr"/>
        <family val="1"/>
      </rPr>
      <t xml:space="preserve">                                                                              Цены указаны с НДС 18% Товар сертифицирован </t>
    </r>
  </si>
  <si>
    <r>
      <t xml:space="preserve">         Перечень № 7   </t>
    </r>
    <r>
      <rPr>
        <sz val="8"/>
        <rFont val="Arial Cyr"/>
        <family val="0"/>
      </rPr>
      <t xml:space="preserve">                           Цены указаны с НДС 18% Товар сертифицирован </t>
    </r>
  </si>
  <si>
    <r>
      <t xml:space="preserve">         Перечень № 8                                                                           </t>
    </r>
    <r>
      <rPr>
        <i/>
        <sz val="8"/>
        <rFont val="Times New Roman Cyr"/>
        <family val="1"/>
      </rPr>
      <t xml:space="preserve"> Цены указаны с НДС 18% Товар сертифицирован </t>
    </r>
  </si>
  <si>
    <t>65мм в сборе с головками ГР-65П Классик</t>
  </si>
  <si>
    <t>65мм в сборе с ГР-65А и ств. РС-70,01А Классик</t>
  </si>
  <si>
    <t>65мм в сборе с ГР-65П и ств. РС-70,01П Классик</t>
  </si>
  <si>
    <t>КПК-Ч-50 (чугун, М-М, угловой, 180 град.)</t>
  </si>
  <si>
    <r>
      <t xml:space="preserve">ГП-Н-500 мм </t>
    </r>
    <r>
      <rPr>
        <sz val="8"/>
        <rFont val="Times New Roman Cyr"/>
        <family val="1"/>
      </rPr>
      <t xml:space="preserve"> (Сталь, Стальной ниппель)</t>
    </r>
  </si>
  <si>
    <t>Корзина ШП К(Б) ЛБ</t>
  </si>
  <si>
    <t>Огнетуш. порошковые  ОП  с порошком ВС ГОСТ Р 51057-2001</t>
  </si>
  <si>
    <t>м2</t>
  </si>
  <si>
    <t>Огнезащитное покрытие для воздуховодов "ОГНЕБАЗАЛЬТ"</t>
  </si>
  <si>
    <t>Комплексная огнезащита воздуховодов "Огнебазальт Вент"</t>
  </si>
  <si>
    <t>Огнебазальт Вент 30 EI30</t>
  </si>
  <si>
    <t>Огнебазальт Вент 60 EI60</t>
  </si>
  <si>
    <t>Огнебазальт Вент 90 EI90</t>
  </si>
  <si>
    <t>Огнебазальт Вент 120 EI120</t>
  </si>
  <si>
    <t>Огнебазальт Вент 150 EI50</t>
  </si>
  <si>
    <t>Огнебазальт Вент 150  EI150</t>
  </si>
  <si>
    <t>Огнебазальт Вент 180 EI80</t>
  </si>
  <si>
    <t>Конструктивная огнезащита металлических конструкций "ОГНЕБАЗАЛЬТ Мет"</t>
  </si>
  <si>
    <t>Огнебазальт Мет 90 R 90(ПТМ=2,4)</t>
  </si>
  <si>
    <t>Огнебазальт Мет 45 R 45(ПТМ=3,4)</t>
  </si>
  <si>
    <t>Огнебазальт Мет 60 R 60(ПТМ=3,4)</t>
  </si>
  <si>
    <t>Огнебазальт Мет 90 R 90(ПТМ=3,4)</t>
  </si>
  <si>
    <t>Огнебазальт Мет 120 R 120(ПТМ=3,4)</t>
  </si>
  <si>
    <t>Огнебазальт Мет 150 R 150(ПТМ=3,4)</t>
  </si>
  <si>
    <t>Категории, наименование, описание продукции</t>
  </si>
  <si>
    <t>Расход (г/м.кв)</t>
  </si>
  <si>
    <t>Упаковка объем (л.)</t>
  </si>
  <si>
    <t>Вес состава 1л/1кг.</t>
  </si>
  <si>
    <t>Цена от 10т. руб</t>
  </si>
  <si>
    <t>бумажный мешок с полиэтиленновым вкладышем 30кг.</t>
  </si>
  <si>
    <t xml:space="preserve">Конистра полиэт. </t>
  </si>
  <si>
    <t>10л - 12,5кг</t>
  </si>
  <si>
    <t>20л. - 25 кг.</t>
  </si>
  <si>
    <t xml:space="preserve">Ведро полиэт. </t>
  </si>
  <si>
    <t>10л - 13кг</t>
  </si>
  <si>
    <t>30л. - 38 кг.</t>
  </si>
  <si>
    <t>30л. - 28 кг.</t>
  </si>
  <si>
    <t>Ведро метал.</t>
  </si>
  <si>
    <t>10л - 8кг</t>
  </si>
  <si>
    <t>20л. - 16 кг.</t>
  </si>
  <si>
    <t>10л.-12кг; 30л. - 34 кг.</t>
  </si>
  <si>
    <t>евроведро метал.</t>
  </si>
  <si>
    <t>21,5л -25 кг.</t>
  </si>
  <si>
    <r>
      <t xml:space="preserve">         Перечень № 2</t>
    </r>
    <r>
      <rPr>
        <i/>
        <sz val="9"/>
        <rFont val="Times New Roman Cyr"/>
        <family val="1"/>
      </rPr>
      <t xml:space="preserve">                                Цены указаны с НДС 18% Товар сертифицирован </t>
    </r>
  </si>
  <si>
    <r>
      <t xml:space="preserve">         Перечень № 1</t>
    </r>
    <r>
      <rPr>
        <i/>
        <sz val="9"/>
        <rFont val="Times New Roman Cyr"/>
        <family val="1"/>
      </rPr>
      <t xml:space="preserve">                                                                                                    Цены указаны с НДС 18% Товар сертифицирован </t>
    </r>
  </si>
  <si>
    <t>ОП-8(з)-ВСЕ</t>
  </si>
  <si>
    <t>ОП-70(з)-ВСЕ</t>
  </si>
  <si>
    <t xml:space="preserve">ОП-100(з)-ВСЕ </t>
  </si>
  <si>
    <t>Размеры</t>
  </si>
  <si>
    <t>6000х1000х20</t>
  </si>
  <si>
    <t>6000х1000х30</t>
  </si>
  <si>
    <t>6000х1000х40</t>
  </si>
  <si>
    <t>6000х1000х60</t>
  </si>
  <si>
    <t>6000х1000х70</t>
  </si>
  <si>
    <t>20000х1000х5</t>
  </si>
  <si>
    <t>10000х1000х8</t>
  </si>
  <si>
    <t>10000х1000х13</t>
  </si>
  <si>
    <t>10000х1000х16</t>
  </si>
  <si>
    <t>6000х100х50</t>
  </si>
  <si>
    <t>Клеевой состав</t>
  </si>
  <si>
    <t>Клеевой состав "Огнет"</t>
  </si>
  <si>
    <t>Пласт. тара - 25кг.</t>
  </si>
  <si>
    <t>кг</t>
  </si>
  <si>
    <t>Прошивной материал огнезащитный рулонный (ПМБОР)</t>
  </si>
  <si>
    <t xml:space="preserve">ПМБОР-5 без обкладки </t>
  </si>
  <si>
    <t xml:space="preserve">ПМБОР-8 без обкладки </t>
  </si>
  <si>
    <t>ПМБОР-8Ф фольгированный</t>
  </si>
  <si>
    <t>ПМБОР-5Ф фольгированный</t>
  </si>
  <si>
    <t xml:space="preserve">ПМБОР-10 без обкладки </t>
  </si>
  <si>
    <t>ПМБОР-10Ф фольгированный</t>
  </si>
  <si>
    <t xml:space="preserve">ПМБОР-13 без обкладки </t>
  </si>
  <si>
    <t>ПМБОР-13Ф фольгированный</t>
  </si>
  <si>
    <t xml:space="preserve">ПМБОР-16 без обкладки </t>
  </si>
  <si>
    <t>ПМБОР-16Ф фольгированный</t>
  </si>
  <si>
    <t>10000х1000х10</t>
  </si>
  <si>
    <t>базальтовый материал ПМБОР-5Ф - 1,1м2 + клеевой состав ОГНЕТ 0,5 кг/м2.</t>
  </si>
  <si>
    <t>базальтовый материал ПМБОР-5Ф - 1,1м2 + клеевой состав ОГНЕТ 1,0 кг/м2.</t>
  </si>
  <si>
    <t>базальтовый материал ПМБОР-8Ф - 1,1м2 + клеевой состав ОГНЕТ 1,5 кг/м2.</t>
  </si>
  <si>
    <t>базальтовый материал ПМБОР-13Ф  - 1,1м2+ клеевой состав ОГНЕТ 2,0 кг/м2.</t>
  </si>
  <si>
    <t>базальтовый материал ПМБОР-16Ф  - 1,1м2+ клеевой состав ОГНЕТ 2,0кг/м2.</t>
  </si>
  <si>
    <t>базальт. материал Огнебазальт-40-1Ф - 1,1м2 + клеевой состав ОГНЕТ 2,2 кг/м2.</t>
  </si>
  <si>
    <t>базальт. материал Огнебазальт-50-1Ф - 1,1м2 + клеевой состав ОГНЕТ 2,2 кг/м2.</t>
  </si>
  <si>
    <t>базальтовый материал ПМБОР-16Ф - 1,1м2 + клеевой состав ОГНЕТ 2,0 кг/м2.</t>
  </si>
  <si>
    <t>базальтовый материал ПМБОР-5Ф  - 1,1м2+ клеевой состав ОГНЕТ 1,0 кг/м2.</t>
  </si>
  <si>
    <t>базальтовый материал ПМБОР-5Ф  - 1,1м2+ клеевой состав ОГНЕТ 1,5 кг/м2.</t>
  </si>
  <si>
    <t>базальтовый материал ПМБОР-8Ф  - 1,1м2+ клеевой состав ОГНЕТ 2,0 кг/м2.</t>
  </si>
  <si>
    <t>базальтовый материал ПМБОР-13Ф - 1,1м2 + клеевой состав ОГНЕТ 2,0 кг/м2.</t>
  </si>
  <si>
    <t>базальтовый материал ПМБОР-16Ф - 1,1м2+ клеевой состав ОГНЕТ 1,5 кг/м2.</t>
  </si>
  <si>
    <t xml:space="preserve">Сифонная трубка  ОУ-5; ОУ-7 </t>
  </si>
  <si>
    <t xml:space="preserve"> Сифонная трубка ОУ 1;ОУ-2; ОУ-3 </t>
  </si>
  <si>
    <t>ОГНЕЗА-ПМ-110/лайт</t>
  </si>
  <si>
    <r>
      <t>ОП-10(з)-</t>
    </r>
    <r>
      <rPr>
        <sz val="8"/>
        <rFont val="Times New Roman Cyr"/>
        <family val="1"/>
      </rPr>
      <t xml:space="preserve">ВСЕ  </t>
    </r>
  </si>
  <si>
    <r>
      <t>ОП-1(з)-</t>
    </r>
    <r>
      <rPr>
        <sz val="8"/>
        <rFont val="Times New Roman Cyr"/>
        <family val="1"/>
      </rPr>
      <t xml:space="preserve"> АВСЕ </t>
    </r>
  </si>
  <si>
    <r>
      <t>ОП-2(з)-</t>
    </r>
    <r>
      <rPr>
        <sz val="8"/>
        <rFont val="Times New Roman Cyr"/>
        <family val="1"/>
      </rPr>
      <t>АВСЕ (ОП-2(з)-АВСЕ с МРС)</t>
    </r>
  </si>
  <si>
    <r>
      <t>ОП-2(з)-</t>
    </r>
    <r>
      <rPr>
        <sz val="8"/>
        <rFont val="Times New Roman Cyr"/>
        <family val="1"/>
      </rPr>
      <t>АВСЕ (ТОР -ЗПУ пластик)</t>
    </r>
  </si>
  <si>
    <r>
      <t>ОП-3(з)-</t>
    </r>
    <r>
      <rPr>
        <sz val="8"/>
        <rFont val="Times New Roman Cyr"/>
        <family val="1"/>
      </rPr>
      <t>АВСЕ (ОП-3(з)-АВСЕ с МРС)</t>
    </r>
  </si>
  <si>
    <r>
      <t>ОП-3(з)-</t>
    </r>
    <r>
      <rPr>
        <sz val="8"/>
        <rFont val="Times New Roman Cyr"/>
        <family val="1"/>
      </rPr>
      <t>АВСЕ (ТОР -ЗПУ пластик)</t>
    </r>
  </si>
  <si>
    <r>
      <t>ОП-4 (з)-</t>
    </r>
    <r>
      <rPr>
        <sz val="8"/>
        <rFont val="Times New Roman Cyr"/>
        <family val="1"/>
      </rPr>
      <t>АВСЕ  (ОП-4(з)-АВСЕ с МРС)</t>
    </r>
  </si>
  <si>
    <r>
      <t>ОП-4 (з)-</t>
    </r>
    <r>
      <rPr>
        <sz val="8"/>
        <rFont val="Times New Roman Cyr"/>
        <family val="1"/>
      </rPr>
      <t>АВСЕ (Базальт ЗПУ металл)</t>
    </r>
  </si>
  <si>
    <r>
      <t>ОП-5(з)-</t>
    </r>
    <r>
      <rPr>
        <sz val="8"/>
        <rFont val="Times New Roman Cyr"/>
        <family val="1"/>
      </rPr>
      <t>АВСЕ  (ОП-5(з)-АВСЕ с МРС)</t>
    </r>
  </si>
  <si>
    <r>
      <t>ОП-5(з)-</t>
    </r>
    <r>
      <rPr>
        <sz val="8"/>
        <rFont val="Times New Roman Cyr"/>
        <family val="1"/>
      </rPr>
      <t>АВСЕ  (Базальт ЗПУ металл)</t>
    </r>
  </si>
  <si>
    <r>
      <t>ОП-6 (з)-</t>
    </r>
    <r>
      <rPr>
        <sz val="8"/>
        <rFont val="Times New Roman Cyr"/>
        <family val="1"/>
      </rPr>
      <t>АВСЕ  (ОП-6(з)-АВСЕ с МРС)</t>
    </r>
  </si>
  <si>
    <r>
      <t>ОП-7 (з)-</t>
    </r>
    <r>
      <rPr>
        <sz val="8"/>
        <rFont val="Times New Roman Cyr"/>
        <family val="1"/>
      </rPr>
      <t>АВСЕ</t>
    </r>
  </si>
  <si>
    <r>
      <t>ОП-8(з)-</t>
    </r>
    <r>
      <rPr>
        <sz val="8"/>
        <rFont val="Times New Roman Cyr"/>
        <family val="1"/>
      </rPr>
      <t>АВСЕ  (ОП-8(з)-АВСЕ с МРС)</t>
    </r>
  </si>
  <si>
    <r>
      <t>ОП-9(з)-</t>
    </r>
    <r>
      <rPr>
        <sz val="8"/>
        <rFont val="Times New Roman Cyr"/>
        <family val="1"/>
      </rPr>
      <t>АВСЕ</t>
    </r>
  </si>
  <si>
    <r>
      <t>ОП-10(з)-</t>
    </r>
    <r>
      <rPr>
        <sz val="8"/>
        <rFont val="Times New Roman Cyr"/>
        <family val="1"/>
      </rPr>
      <t>АВСЕ  (ОП-10(з)-АВСЕ с МРС)</t>
    </r>
  </si>
  <si>
    <r>
      <t>ОП-2(з)-</t>
    </r>
    <r>
      <rPr>
        <sz val="8"/>
        <rFont val="Times New Roman Cyr"/>
        <family val="1"/>
      </rPr>
      <t xml:space="preserve">ВСЕ </t>
    </r>
  </si>
  <si>
    <r>
      <t>ОП-2(з)-</t>
    </r>
    <r>
      <rPr>
        <sz val="8"/>
        <rFont val="Times New Roman Cyr"/>
        <family val="1"/>
      </rPr>
      <t>ВСЕ (ТОР -ЗПУ пластик)</t>
    </r>
  </si>
  <si>
    <r>
      <t>ОП-4 (з)-</t>
    </r>
    <r>
      <rPr>
        <sz val="8"/>
        <rFont val="Times New Roman Cyr"/>
        <family val="1"/>
      </rPr>
      <t>ВСЕ</t>
    </r>
  </si>
  <si>
    <r>
      <t>ОП-4 (з)-</t>
    </r>
    <r>
      <rPr>
        <sz val="8"/>
        <rFont val="Times New Roman Cyr"/>
        <family val="1"/>
      </rPr>
      <t>ВСЕ (Базальт ЗПУ металл)</t>
    </r>
  </si>
  <si>
    <r>
      <t>ОП-5(з)-</t>
    </r>
    <r>
      <rPr>
        <sz val="8"/>
        <rFont val="Times New Roman Cyr"/>
        <family val="1"/>
      </rPr>
      <t>ВСЕ</t>
    </r>
  </si>
  <si>
    <r>
      <t>ОП-5(з)-</t>
    </r>
    <r>
      <rPr>
        <sz val="8"/>
        <rFont val="Times New Roman Cyr"/>
        <family val="1"/>
      </rPr>
      <t>ВСЕ  (Базальт ЗПУ металл)</t>
    </r>
  </si>
  <si>
    <r>
      <t>ОП-35(з)-</t>
    </r>
    <r>
      <rPr>
        <sz val="8"/>
        <rFont val="Times New Roman Cyr"/>
        <family val="1"/>
      </rPr>
      <t>ВСЕ</t>
    </r>
  </si>
  <si>
    <r>
      <rPr>
        <b/>
        <sz val="10"/>
        <rFont val="Times New Roman Cyr"/>
        <family val="0"/>
      </rPr>
      <t xml:space="preserve">Состав "Авангард-Аурум"-С </t>
    </r>
    <r>
      <rPr>
        <sz val="10"/>
        <rFont val="Times New Roman CYR"/>
        <family val="0"/>
      </rPr>
      <t xml:space="preserve">(солевой) </t>
    </r>
  </si>
  <si>
    <r>
      <rPr>
        <b/>
        <sz val="10"/>
        <rFont val="Times New Roman Cyr"/>
        <family val="0"/>
      </rPr>
      <t>Состав "Авангард-Аурум"-Щ</t>
    </r>
    <r>
      <rPr>
        <sz val="10"/>
        <rFont val="Times New Roman CYR"/>
        <family val="0"/>
      </rPr>
      <t xml:space="preserve"> (щелочной)</t>
    </r>
  </si>
  <si>
    <r>
      <rPr>
        <b/>
        <sz val="10"/>
        <rFont val="Times New Roman Cyr"/>
        <family val="0"/>
      </rPr>
      <t>Состав "Авангард-Аурум"</t>
    </r>
    <r>
      <rPr>
        <sz val="10"/>
        <rFont val="Times New Roman CYR"/>
        <family val="0"/>
      </rPr>
      <t xml:space="preserve"> (готовый р-р)</t>
    </r>
  </si>
  <si>
    <r>
      <rPr>
        <b/>
        <sz val="10"/>
        <rFont val="Times New Roman Cyr"/>
        <family val="0"/>
      </rPr>
      <t xml:space="preserve">Состав "Авангард"-ЖК </t>
    </r>
    <r>
      <rPr>
        <sz val="10"/>
        <rFont val="Times New Roman CYR"/>
        <family val="0"/>
      </rPr>
      <t>(жидкий концентрат)</t>
    </r>
  </si>
  <si>
    <r>
      <rPr>
        <b/>
        <sz val="10"/>
        <rFont val="Times New Roman Cyr"/>
        <family val="0"/>
      </rPr>
      <t>Состав "Авангард"-СК</t>
    </r>
    <r>
      <rPr>
        <sz val="10"/>
        <rFont val="Times New Roman CYR"/>
        <family val="0"/>
      </rPr>
      <t xml:space="preserve"> (сухой концентрат) </t>
    </r>
  </si>
  <si>
    <r>
      <rPr>
        <b/>
        <sz val="10"/>
        <rFont val="Times New Roman Cyr"/>
        <family val="0"/>
      </rPr>
      <t>Лак огнезащитный "Авангард-Гелиос"</t>
    </r>
    <r>
      <rPr>
        <sz val="10"/>
        <rFont val="Times New Roman CYR"/>
        <family val="0"/>
      </rPr>
      <t xml:space="preserve"> для деревянных</t>
    </r>
  </si>
  <si>
    <r>
      <rPr>
        <b/>
        <sz val="10"/>
        <rFont val="Times New Roman Cyr"/>
        <family val="0"/>
      </rPr>
      <t>Краска огнезащ. "Авангард"</t>
    </r>
    <r>
      <rPr>
        <sz val="10"/>
        <rFont val="Times New Roman CYR"/>
        <family val="0"/>
      </rPr>
      <t xml:space="preserve"> для метал. Конструкций</t>
    </r>
    <r>
      <rPr>
        <b/>
        <sz val="10"/>
        <rFont val="Times New Roman Cyr"/>
        <family val="0"/>
      </rPr>
      <t xml:space="preserve">  (+0*С)</t>
    </r>
  </si>
  <si>
    <r>
      <rPr>
        <b/>
        <sz val="10"/>
        <rFont val="Times New Roman Cyr"/>
        <family val="0"/>
      </rPr>
      <t>Краска огнезащ. "Авангард"</t>
    </r>
    <r>
      <rPr>
        <sz val="10"/>
        <rFont val="Times New Roman CYR"/>
        <family val="0"/>
      </rPr>
      <t xml:space="preserve"> для сталь. воздуховодов   (+0*С)</t>
    </r>
  </si>
  <si>
    <r>
      <rPr>
        <b/>
        <sz val="10"/>
        <rFont val="Times New Roman Cyr"/>
        <family val="0"/>
      </rPr>
      <t>Покрытие огнезащ. "Авангард"</t>
    </r>
    <r>
      <rPr>
        <sz val="10"/>
        <rFont val="Times New Roman CYR"/>
        <family val="0"/>
      </rPr>
      <t xml:space="preserve"> для сталь.конструкций (-25*С)</t>
    </r>
  </si>
  <si>
    <r>
      <rPr>
        <b/>
        <sz val="10"/>
        <rFont val="Times New Roman Cyr"/>
        <family val="0"/>
      </rPr>
      <t>Покрытие огнезащ. "Авангард"</t>
    </r>
    <r>
      <rPr>
        <sz val="10"/>
        <rFont val="Times New Roman CYR"/>
        <family val="0"/>
      </rPr>
      <t xml:space="preserve"> для сталь. воздуховодов (-25*С)</t>
    </r>
  </si>
  <si>
    <r>
      <t xml:space="preserve">Огнебазальт-20 </t>
    </r>
    <r>
      <rPr>
        <sz val="10"/>
        <rFont val="Times New Roman"/>
        <family val="1"/>
      </rPr>
      <t xml:space="preserve">некашированный 20 мм, 1,1м2 </t>
    </r>
    <r>
      <rPr>
        <b/>
        <sz val="10"/>
        <rFont val="Times New Roman"/>
        <family val="1"/>
      </rPr>
      <t>(EI 60)</t>
    </r>
  </si>
  <si>
    <r>
      <t xml:space="preserve">Огнебазальт-20-1Ф </t>
    </r>
    <r>
      <rPr>
        <sz val="10"/>
        <rFont val="Times New Roman"/>
        <family val="1"/>
      </rPr>
      <t xml:space="preserve">кашированный Al фольгой, 1,1м2 </t>
    </r>
    <r>
      <rPr>
        <b/>
        <sz val="10"/>
        <rFont val="Times New Roman"/>
        <family val="1"/>
      </rPr>
      <t>(EI 60)</t>
    </r>
  </si>
  <si>
    <r>
      <t xml:space="preserve">Огнебазальт-20-1С </t>
    </r>
    <r>
      <rPr>
        <sz val="10"/>
        <rFont val="Times New Roman"/>
        <family val="1"/>
      </rPr>
      <t>кашированный метал.сеткой, 1,1м2</t>
    </r>
    <r>
      <rPr>
        <b/>
        <sz val="10"/>
        <rFont val="Times New Roman"/>
        <family val="1"/>
      </rPr>
      <t xml:space="preserve"> (EI 60)</t>
    </r>
  </si>
  <si>
    <r>
      <t xml:space="preserve">Огнебазальт-20-1ФС </t>
    </r>
    <r>
      <rPr>
        <sz val="10"/>
        <rFont val="Times New Roman"/>
        <family val="1"/>
      </rPr>
      <t>кашированный Al фольгой и метал.сеткой</t>
    </r>
    <r>
      <rPr>
        <b/>
        <sz val="10"/>
        <rFont val="Times New Roman"/>
        <family val="1"/>
      </rPr>
      <t xml:space="preserve"> (EI 60)</t>
    </r>
  </si>
  <si>
    <r>
      <t xml:space="preserve">Огнебазальт-30 </t>
    </r>
    <r>
      <rPr>
        <sz val="10"/>
        <rFont val="Times New Roman"/>
        <family val="1"/>
      </rPr>
      <t xml:space="preserve">некашированный 30 мм, 1,1м2 </t>
    </r>
    <r>
      <rPr>
        <b/>
        <sz val="10"/>
        <rFont val="Times New Roman"/>
        <family val="1"/>
      </rPr>
      <t>(EI 90)</t>
    </r>
  </si>
  <si>
    <r>
      <t xml:space="preserve">Огнебазальт-30-1Ф </t>
    </r>
    <r>
      <rPr>
        <sz val="10"/>
        <rFont val="Times New Roman"/>
        <family val="1"/>
      </rPr>
      <t xml:space="preserve">кашированный Al фольгой, 1,1м2 </t>
    </r>
    <r>
      <rPr>
        <b/>
        <sz val="10"/>
        <rFont val="Times New Roman"/>
        <family val="1"/>
      </rPr>
      <t>(EI 90)</t>
    </r>
  </si>
  <si>
    <r>
      <t xml:space="preserve">Огнебазальт-30-1С </t>
    </r>
    <r>
      <rPr>
        <sz val="10"/>
        <rFont val="Times New Roman"/>
        <family val="1"/>
      </rPr>
      <t>кашированный метал.сеткой, 1,1м2</t>
    </r>
    <r>
      <rPr>
        <b/>
        <sz val="10"/>
        <rFont val="Times New Roman"/>
        <family val="1"/>
      </rPr>
      <t xml:space="preserve"> (EI 90)</t>
    </r>
  </si>
  <si>
    <r>
      <t xml:space="preserve">Огнебазальт-30-1ФС </t>
    </r>
    <r>
      <rPr>
        <sz val="10"/>
        <rFont val="Times New Roman"/>
        <family val="1"/>
      </rPr>
      <t>кашированный Al фольгой и метал.сеткой</t>
    </r>
    <r>
      <rPr>
        <b/>
        <sz val="10"/>
        <rFont val="Times New Roman"/>
        <family val="1"/>
      </rPr>
      <t xml:space="preserve"> (EI 90)</t>
    </r>
  </si>
  <si>
    <r>
      <t xml:space="preserve">Огнебазальт-40 </t>
    </r>
    <r>
      <rPr>
        <sz val="10"/>
        <rFont val="Times New Roman"/>
        <family val="1"/>
      </rPr>
      <t xml:space="preserve">некашированный 40 мм, 1,1м2 </t>
    </r>
    <r>
      <rPr>
        <b/>
        <sz val="10"/>
        <rFont val="Times New Roman"/>
        <family val="1"/>
      </rPr>
      <t>(EI 120)</t>
    </r>
  </si>
  <si>
    <r>
      <t xml:space="preserve">Огнебазальт-40-1Ф </t>
    </r>
    <r>
      <rPr>
        <sz val="10"/>
        <rFont val="Times New Roman"/>
        <family val="1"/>
      </rPr>
      <t xml:space="preserve">кашированный Al фольгой, 1,1м2 </t>
    </r>
    <r>
      <rPr>
        <b/>
        <sz val="10"/>
        <rFont val="Times New Roman"/>
        <family val="1"/>
      </rPr>
      <t>(EI 120)</t>
    </r>
  </si>
  <si>
    <r>
      <t xml:space="preserve">Огнебазальт-40-1С </t>
    </r>
    <r>
      <rPr>
        <sz val="10"/>
        <rFont val="Times New Roman"/>
        <family val="1"/>
      </rPr>
      <t>кашированный метал.сеткой, 1,1м2</t>
    </r>
    <r>
      <rPr>
        <b/>
        <sz val="10"/>
        <rFont val="Times New Roman"/>
        <family val="1"/>
      </rPr>
      <t xml:space="preserve"> (EI 120)</t>
    </r>
  </si>
  <si>
    <r>
      <t xml:space="preserve">Огнебазальт-40-1ФС </t>
    </r>
    <r>
      <rPr>
        <sz val="10"/>
        <rFont val="Times New Roman"/>
        <family val="1"/>
      </rPr>
      <t>кашированный Al фольгой и метал.сеткой</t>
    </r>
    <r>
      <rPr>
        <b/>
        <sz val="10"/>
        <rFont val="Times New Roman"/>
        <family val="1"/>
      </rPr>
      <t xml:space="preserve"> (EI 120)</t>
    </r>
  </si>
  <si>
    <r>
      <t xml:space="preserve">Огнебазальт-60 </t>
    </r>
    <r>
      <rPr>
        <sz val="10"/>
        <rFont val="Times New Roman"/>
        <family val="1"/>
      </rPr>
      <t xml:space="preserve">некашированный 60 мм, 1,1м2 </t>
    </r>
    <r>
      <rPr>
        <b/>
        <sz val="10"/>
        <rFont val="Times New Roman"/>
        <family val="1"/>
      </rPr>
      <t>(EI 150)</t>
    </r>
  </si>
  <si>
    <r>
      <t xml:space="preserve">Огнебазальт-60-1Ф </t>
    </r>
    <r>
      <rPr>
        <sz val="10"/>
        <rFont val="Times New Roman"/>
        <family val="1"/>
      </rPr>
      <t xml:space="preserve">кашированный Al фольгой, 1,1м2 </t>
    </r>
    <r>
      <rPr>
        <b/>
        <sz val="10"/>
        <rFont val="Times New Roman"/>
        <family val="1"/>
      </rPr>
      <t>(EI 150)</t>
    </r>
  </si>
  <si>
    <r>
      <t xml:space="preserve">Огнебазальт-60-1С </t>
    </r>
    <r>
      <rPr>
        <sz val="10"/>
        <rFont val="Times New Roman"/>
        <family val="1"/>
      </rPr>
      <t>кашированный метал.сеткой, 1,1м2</t>
    </r>
    <r>
      <rPr>
        <b/>
        <sz val="10"/>
        <rFont val="Times New Roman"/>
        <family val="1"/>
      </rPr>
      <t xml:space="preserve"> (EI 150)</t>
    </r>
  </si>
  <si>
    <r>
      <t xml:space="preserve">Огнебазальт-60-1ФС </t>
    </r>
    <r>
      <rPr>
        <sz val="10"/>
        <rFont val="Times New Roman"/>
        <family val="1"/>
      </rPr>
      <t>кашированный Al фольгой и метал.сеткой</t>
    </r>
    <r>
      <rPr>
        <b/>
        <sz val="10"/>
        <rFont val="Times New Roman"/>
        <family val="1"/>
      </rPr>
      <t xml:space="preserve"> (EI 150)</t>
    </r>
  </si>
  <si>
    <r>
      <t xml:space="preserve">Огнебазальт-70 </t>
    </r>
    <r>
      <rPr>
        <sz val="10"/>
        <rFont val="Times New Roman"/>
        <family val="1"/>
      </rPr>
      <t xml:space="preserve">некашированный 70 мм, 1,1м2 </t>
    </r>
    <r>
      <rPr>
        <b/>
        <sz val="10"/>
        <rFont val="Times New Roman"/>
        <family val="1"/>
      </rPr>
      <t>(EI 60)</t>
    </r>
  </si>
  <si>
    <r>
      <t xml:space="preserve">Огнебазальт-70-1Ф </t>
    </r>
    <r>
      <rPr>
        <sz val="10"/>
        <rFont val="Times New Roman"/>
        <family val="1"/>
      </rPr>
      <t xml:space="preserve">кашированный Al фольгой, 1,1м2 </t>
    </r>
    <r>
      <rPr>
        <b/>
        <sz val="10"/>
        <rFont val="Times New Roman"/>
        <family val="1"/>
      </rPr>
      <t>(EI 60)</t>
    </r>
  </si>
  <si>
    <r>
      <t xml:space="preserve">Огнебазальт-70-1С </t>
    </r>
    <r>
      <rPr>
        <sz val="10"/>
        <rFont val="Times New Roman"/>
        <family val="1"/>
      </rPr>
      <t>кашированный метал.сеткой, 1,1м2</t>
    </r>
    <r>
      <rPr>
        <b/>
        <sz val="10"/>
        <rFont val="Times New Roman"/>
        <family val="1"/>
      </rPr>
      <t xml:space="preserve"> (EI 60)</t>
    </r>
  </si>
  <si>
    <r>
      <t xml:space="preserve">Огнебазальт-70-1ФС </t>
    </r>
    <r>
      <rPr>
        <sz val="10"/>
        <rFont val="Times New Roman"/>
        <family val="1"/>
      </rPr>
      <t>кашированный Al фольгой и метал.сеткой</t>
    </r>
    <r>
      <rPr>
        <b/>
        <sz val="10"/>
        <rFont val="Times New Roman"/>
        <family val="1"/>
      </rPr>
      <t xml:space="preserve"> (EI 60)</t>
    </r>
  </si>
  <si>
    <t xml:space="preserve">Комплектация: евроручка, пломба, знаки безопасности. </t>
  </si>
  <si>
    <t>Комплектация: евроручка, пломба, знаки безопасности.</t>
  </si>
  <si>
    <t>Порошок огнетушащий ТРИУМФ АВС (30кг)</t>
  </si>
  <si>
    <t>Порошок огнетушащий ТРИУМФ АВС-50 (30кг)</t>
  </si>
  <si>
    <t>Кл. пож. РПТК 50 (чугун, М-Ц, угловой, 120 гр.)</t>
  </si>
  <si>
    <t>УФМС "Шанс"-Е п/м в футляре-контейнере</t>
  </si>
  <si>
    <t>Носилки медицинские мягкие огнестойкие "Шанс"</t>
  </si>
  <si>
    <t>хлопушка разборная Шанс</t>
  </si>
  <si>
    <t>Пояс спасателя "К-1"</t>
  </si>
  <si>
    <t>переносные ГОСТ Р 51057-2001; передвижные ГОСТ Р 51017-2005</t>
  </si>
  <si>
    <r>
      <t xml:space="preserve"> Перечень противопожарной техники и оборудования </t>
    </r>
    <r>
      <rPr>
        <i/>
        <sz val="11"/>
        <rFont val="Times New Roman Cyr"/>
        <family val="1"/>
      </rPr>
      <t xml:space="preserve">  </t>
    </r>
    <r>
      <rPr>
        <i/>
        <sz val="8"/>
        <rFont val="Times New Roman Cyr"/>
        <family val="1"/>
      </rPr>
      <t xml:space="preserve">                                  </t>
    </r>
    <r>
      <rPr>
        <i/>
        <sz val="8"/>
        <color indexed="12"/>
        <rFont val="Times New Roman Cyr"/>
        <family val="1"/>
      </rPr>
      <t xml:space="preserve"> Действителен с 19 января 2016г.</t>
    </r>
  </si>
  <si>
    <r>
      <t xml:space="preserve"> Перечень противопожарной техники и оборудования</t>
    </r>
    <r>
      <rPr>
        <b/>
        <sz val="8"/>
        <rFont val="Times New Roman Cyr"/>
        <family val="1"/>
      </rPr>
      <t xml:space="preserve">                                           </t>
    </r>
    <r>
      <rPr>
        <i/>
        <sz val="8"/>
        <color indexed="12"/>
        <rFont val="Times New Roman Cyr"/>
        <family val="1"/>
      </rPr>
      <t xml:space="preserve"> Действителен  с 19 января 2016г.</t>
    </r>
  </si>
  <si>
    <r>
      <t xml:space="preserve"> Перечень противопожарной техники и оборудования</t>
    </r>
    <r>
      <rPr>
        <b/>
        <sz val="10"/>
        <rFont val="Times New Roman CYR"/>
        <family val="1"/>
      </rPr>
      <t xml:space="preserve"> </t>
    </r>
    <r>
      <rPr>
        <i/>
        <sz val="10"/>
        <rFont val="Times New Roman CYR"/>
        <family val="1"/>
      </rPr>
      <t xml:space="preserve">    </t>
    </r>
    <r>
      <rPr>
        <i/>
        <sz val="8"/>
        <rFont val="Times New Roman Cyr"/>
        <family val="1"/>
      </rPr>
      <t xml:space="preserve">                                </t>
    </r>
    <r>
      <rPr>
        <i/>
        <sz val="8"/>
        <color indexed="12"/>
        <rFont val="Times New Roman Cyr"/>
        <family val="1"/>
      </rPr>
      <t>Действителен с 19 января 2016г.</t>
    </r>
  </si>
  <si>
    <r>
      <t xml:space="preserve"> Перечень противопожарной техники и оборудования</t>
    </r>
    <r>
      <rPr>
        <b/>
        <sz val="10"/>
        <rFont val="Times New Roman CYR"/>
        <family val="1"/>
      </rPr>
      <t xml:space="preserve"> </t>
    </r>
    <r>
      <rPr>
        <i/>
        <sz val="10"/>
        <rFont val="Times New Roman CYR"/>
        <family val="1"/>
      </rPr>
      <t xml:space="preserve">    </t>
    </r>
    <r>
      <rPr>
        <i/>
        <sz val="8"/>
        <rFont val="Times New Roman Cyr"/>
        <family val="1"/>
      </rPr>
      <t xml:space="preserve">                                </t>
    </r>
    <r>
      <rPr>
        <i/>
        <sz val="8"/>
        <color indexed="12"/>
        <rFont val="Times New Roman Cyr"/>
        <family val="1"/>
      </rPr>
      <t xml:space="preserve"> Действителен с 19 января 2016г.</t>
    </r>
  </si>
  <si>
    <r>
      <t xml:space="preserve"> Перечень противопожарной техники и оборудования </t>
    </r>
    <r>
      <rPr>
        <i/>
        <sz val="10"/>
        <rFont val="Times New Roman CYR"/>
        <family val="1"/>
      </rPr>
      <t xml:space="preserve">                                    </t>
    </r>
    <r>
      <rPr>
        <i/>
        <sz val="10"/>
        <color indexed="12"/>
        <rFont val="Times New Roman Cyr"/>
        <family val="1"/>
      </rPr>
      <t xml:space="preserve"> Действителен с 19 января 2016г.</t>
    </r>
  </si>
  <si>
    <r>
      <t xml:space="preserve"> Перечень противопожарной техники и оборудования</t>
    </r>
    <r>
      <rPr>
        <i/>
        <sz val="8"/>
        <rFont val="Times New Roman Cyr"/>
        <family val="1"/>
      </rPr>
      <t xml:space="preserve">                            </t>
    </r>
    <r>
      <rPr>
        <i/>
        <sz val="8"/>
        <color indexed="12"/>
        <rFont val="Times New Roman Cyr"/>
        <family val="1"/>
      </rPr>
      <t xml:space="preserve"> Действителен с 19 января 2016г.</t>
    </r>
  </si>
  <si>
    <r>
      <t xml:space="preserve">                                                                                             </t>
    </r>
    <r>
      <rPr>
        <i/>
        <sz val="18"/>
        <color indexed="12"/>
        <rFont val="Times New Roman Cyr"/>
        <family val="0"/>
      </rPr>
      <t>Огнезащитные материалы</t>
    </r>
    <r>
      <rPr>
        <b/>
        <i/>
        <sz val="18"/>
        <color indexed="12"/>
        <rFont val="Times New Roman Cyr"/>
        <family val="0"/>
      </rPr>
      <t xml:space="preserve">   </t>
    </r>
    <r>
      <rPr>
        <i/>
        <sz val="8"/>
        <color indexed="12"/>
        <rFont val="Times New Roman Cyr"/>
        <family val="1"/>
      </rPr>
      <t xml:space="preserve">                                                                     Действителен с 19 января 2016г.</t>
    </r>
  </si>
  <si>
    <r>
      <rPr>
        <b/>
        <sz val="11"/>
        <color indexed="12"/>
        <rFont val="Times New Roman Cyr"/>
        <family val="0"/>
      </rPr>
      <t>Огнезащитные материалы</t>
    </r>
    <r>
      <rPr>
        <i/>
        <sz val="8"/>
        <color indexed="12"/>
        <rFont val="Times New Roman Cyr"/>
        <family val="0"/>
      </rPr>
      <t xml:space="preserve">                                                   Действителен с 19 января 2016г.</t>
    </r>
  </si>
  <si>
    <r>
      <rPr>
        <b/>
        <i/>
        <sz val="14"/>
        <color indexed="12"/>
        <rFont val="Times New Roman Cyr"/>
        <family val="0"/>
      </rPr>
      <t xml:space="preserve">Техническое обслуживание огнетушителей  </t>
    </r>
    <r>
      <rPr>
        <i/>
        <sz val="8"/>
        <color indexed="12"/>
        <rFont val="Times New Roman Cyr"/>
        <family val="1"/>
      </rPr>
      <t xml:space="preserve">                                               Действителен с 19 января 2016г.</t>
    </r>
  </si>
  <si>
    <r>
      <t xml:space="preserve">                                                                                                                                                                 </t>
    </r>
    <r>
      <rPr>
        <b/>
        <i/>
        <sz val="14"/>
        <color indexed="12"/>
        <rFont val="Times New Roman Cyr"/>
        <family val="0"/>
      </rPr>
      <t xml:space="preserve">Планы эвакуации   </t>
    </r>
    <r>
      <rPr>
        <i/>
        <sz val="8"/>
        <color indexed="12"/>
        <rFont val="Times New Roman Cyr"/>
        <family val="1"/>
      </rPr>
      <t xml:space="preserve">                                                                     Действителен с 19 января 2016г.</t>
    </r>
  </si>
  <si>
    <t>ЗПУ ОП-2 (пластик, ТОР)</t>
  </si>
  <si>
    <t xml:space="preserve"> Сифонная трубка ОП 25-100 (D27 L1150)</t>
  </si>
  <si>
    <t xml:space="preserve"> Шланг ОП-4/10 (L450/М16х1,5/распылитель) метал. Штуцер</t>
  </si>
  <si>
    <r>
      <t xml:space="preserve">150мм без головок 1,6 МПА                    </t>
    </r>
    <r>
      <rPr>
        <sz val="10"/>
        <color indexed="10"/>
        <rFont val="Times New Roman Cyr"/>
        <family val="0"/>
      </rPr>
      <t xml:space="preserve"> </t>
    </r>
    <r>
      <rPr>
        <b/>
        <sz val="10"/>
        <color indexed="10"/>
        <rFont val="Times New Roman Cyr"/>
        <family val="0"/>
      </rPr>
      <t xml:space="preserve">    НОВИНКА</t>
    </r>
  </si>
  <si>
    <r>
      <t>Огнетушитель "FireOff" (А;В)</t>
    </r>
    <r>
      <rPr>
        <sz val="7"/>
        <rFont val="Times New Roman Cyr"/>
        <family val="1"/>
      </rPr>
      <t xml:space="preserve"> </t>
    </r>
    <r>
      <rPr>
        <sz val="6"/>
        <rFont val="Times New Roman Cyr"/>
        <family val="1"/>
      </rPr>
      <t>для сигнальных факелов (фейеров)</t>
    </r>
  </si>
  <si>
    <r>
      <t xml:space="preserve">РШП-К1 К(Б) (590х700х20). </t>
    </r>
    <r>
      <rPr>
        <i/>
        <sz val="9"/>
        <rFont val="Times New Roman CYR"/>
        <family val="0"/>
      </rPr>
      <t>Цвет: красный, белый.</t>
    </r>
  </si>
  <si>
    <r>
      <t xml:space="preserve">РШП-К1-О1 К(Б) (890х700х250). </t>
    </r>
    <r>
      <rPr>
        <i/>
        <sz val="9"/>
        <rFont val="Times New Roman CYR"/>
        <family val="0"/>
      </rPr>
      <t>Цвет: красный, белый.</t>
    </r>
  </si>
  <si>
    <r>
      <t xml:space="preserve">РШП-К1-О2 К(Б) (590х1330х250). </t>
    </r>
    <r>
      <rPr>
        <i/>
        <sz val="9"/>
        <rFont val="Times New Roman CYR"/>
        <family val="0"/>
      </rPr>
      <t>Цвет: красный, белый.</t>
    </r>
  </si>
  <si>
    <r>
      <t xml:space="preserve">РШП-О1 К(Б) (320х700х250). </t>
    </r>
    <r>
      <rPr>
        <i/>
        <sz val="9"/>
        <rFont val="Times New Roman CYR"/>
        <family val="0"/>
      </rPr>
      <t>Цвет: красный, белый.</t>
    </r>
  </si>
  <si>
    <r>
      <rPr>
        <b/>
        <sz val="10"/>
        <rFont val="Times New Roman Cyr"/>
        <family val="0"/>
      </rPr>
      <t>ШП-К1</t>
    </r>
    <r>
      <rPr>
        <sz val="10"/>
        <rFont val="Times New Roman CYR"/>
        <family val="0"/>
      </rPr>
      <t>-(Н)ЗК / -(Н)ЗБ / -(Н)ОК / -(Н)ОБ  (ШПК-310)  (540х650х230)</t>
    </r>
  </si>
  <si>
    <r>
      <rPr>
        <b/>
        <sz val="10"/>
        <rFont val="Times New Roman Cyr"/>
        <family val="0"/>
      </rPr>
      <t>ШП-К1-О1</t>
    </r>
    <r>
      <rPr>
        <sz val="10"/>
        <rFont val="Times New Roman CYR"/>
        <family val="0"/>
      </rPr>
      <t>-(Н)ЗК / -(Н)ЗБ / -(Н)ОК / -(Н)ОБ (ШПК-315) (840х650х230)</t>
    </r>
  </si>
  <si>
    <r>
      <rPr>
        <b/>
        <sz val="10"/>
        <rFont val="Times New Roman Cyr"/>
        <family val="0"/>
      </rPr>
      <t>ШП-К1-О2</t>
    </r>
    <r>
      <rPr>
        <sz val="10"/>
        <rFont val="Times New Roman CYR"/>
        <family val="0"/>
      </rPr>
      <t>-(Н)ЗК / -(Н)ЗБ / -(Н)ОК / -(Н)ОБ (ШПК-320) (540х1280х230)</t>
    </r>
  </si>
  <si>
    <r>
      <rPr>
        <b/>
        <sz val="10"/>
        <rFont val="Times New Roman Cyr"/>
        <family val="0"/>
      </rPr>
      <t>ШП-К2</t>
    </r>
    <r>
      <rPr>
        <sz val="10"/>
        <rFont val="Times New Roman CYR"/>
        <family val="0"/>
      </rPr>
      <t>-(Н)ЗК / -(Н)ЗБ / -(Н)ОК / -(Н)ОБ (ШП-321) (540х1280х230)</t>
    </r>
  </si>
  <si>
    <r>
      <rPr>
        <b/>
        <sz val="10"/>
        <rFont val="Times New Roman Cyr"/>
        <family val="0"/>
      </rPr>
      <t>ШП-О1</t>
    </r>
    <r>
      <rPr>
        <sz val="10"/>
        <rFont val="Times New Roman CYR"/>
        <family val="0"/>
      </rPr>
      <t>-(Н)ЗК / -(Н)ЗБ / -(Н)ОК / -(Н)ОБ  (ШПО-103)  (270х650х230)</t>
    </r>
  </si>
  <si>
    <r>
      <rPr>
        <b/>
        <sz val="10"/>
        <rFont val="Times New Roman Cyr"/>
        <family val="0"/>
      </rPr>
      <t>ШП-О2</t>
    </r>
    <r>
      <rPr>
        <sz val="10"/>
        <rFont val="Times New Roman CYR"/>
        <family val="0"/>
      </rPr>
      <t>-(Н)ЗК / -(Н)ЗБ / -(Н)ОК / -(Н)ОБ  (ШПО-113)  (540х650х230)</t>
    </r>
  </si>
  <si>
    <r>
      <rPr>
        <b/>
        <sz val="10"/>
        <rFont val="Times New Roman Cyr"/>
        <family val="0"/>
      </rPr>
      <t>ШП-О1</t>
    </r>
    <r>
      <rPr>
        <sz val="10"/>
        <rFont val="Times New Roman CYR"/>
        <family val="0"/>
      </rPr>
      <t>-(В)ЗК / -(В)ЗБ / -(В)ОК / -(В)ОБ (ШПО-102) (320х700х250)</t>
    </r>
  </si>
  <si>
    <r>
      <rPr>
        <b/>
        <sz val="10"/>
        <rFont val="Times New Roman Cyr"/>
        <family val="0"/>
      </rPr>
      <t>ШП-О2</t>
    </r>
    <r>
      <rPr>
        <sz val="10"/>
        <rFont val="Times New Roman CYR"/>
        <family val="0"/>
      </rPr>
      <t>-(В)ЗК / -(В)ЗБ / -(В)ОК / -(В)ОБ (ШПО-112) (590х700х250)</t>
    </r>
  </si>
  <si>
    <r>
      <rPr>
        <b/>
        <sz val="10"/>
        <rFont val="Times New Roman Cyr"/>
        <family val="0"/>
      </rPr>
      <t>ШП-К1</t>
    </r>
    <r>
      <rPr>
        <sz val="10"/>
        <rFont val="Times New Roman CYR"/>
        <family val="0"/>
      </rPr>
      <t>-(В)ЗК / -(В)ЗБ / -(В)ОК / -(В)ОБ (ШПК-310) (590х700х250)</t>
    </r>
  </si>
  <si>
    <r>
      <rPr>
        <b/>
        <sz val="10"/>
        <rFont val="Times New Roman Cyr"/>
        <family val="0"/>
      </rPr>
      <t>ШП-К1-О1</t>
    </r>
    <r>
      <rPr>
        <sz val="10"/>
        <rFont val="Times New Roman CYR"/>
        <family val="0"/>
      </rPr>
      <t>-(В)ЗК / -(В)ЗБ / -(В)ОК / -(В)ОБ (ШПК-315) (890х700х250)</t>
    </r>
  </si>
  <si>
    <r>
      <rPr>
        <b/>
        <sz val="10"/>
        <rFont val="Times New Roman Cyr"/>
        <family val="0"/>
      </rPr>
      <t>ШП-К1-О2</t>
    </r>
    <r>
      <rPr>
        <sz val="10"/>
        <rFont val="Times New Roman CYR"/>
        <family val="0"/>
      </rPr>
      <t>-(В)ЗК / -(В)ЗБ / -(В)ОК / -(В)ОБ (ШПК-320) (590х1330х250)</t>
    </r>
  </si>
  <si>
    <r>
      <rPr>
        <b/>
        <sz val="10"/>
        <rFont val="Times New Roman Cyr"/>
        <family val="0"/>
      </rPr>
      <t>ШП-К2</t>
    </r>
    <r>
      <rPr>
        <sz val="10"/>
        <rFont val="Times New Roman CYR"/>
        <family val="0"/>
      </rPr>
      <t>-(В)ЗК / -(В)ЗБ / -(В)ОК / -(В)ОБ (ШПК-321) (590х1330х250)</t>
    </r>
  </si>
  <si>
    <r>
      <t xml:space="preserve">Сигнально-пусковое устройство УСПАА-1 v4 (двухканальная система обнаружения очагов возгорания: по оптическому и тепловому каналу) </t>
    </r>
    <r>
      <rPr>
        <sz val="10"/>
        <rFont val="Times New Roman"/>
        <family val="1"/>
      </rPr>
      <t>(без элементов питания)</t>
    </r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</si>
</sst>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0&quot;р.&quot;"/>
    <numFmt numFmtId="176" formatCode="[&lt;=9999999]###\-####;\(###\)\ ###\-####"/>
    <numFmt numFmtId="177" formatCode="00000\-0000"/>
    <numFmt numFmtId="178" formatCode="#,##0.00_р_."/>
    <numFmt numFmtId="179" formatCode="#,##0&quot;р.&quot;"/>
    <numFmt numFmtId="180" formatCode="#,##0_р_."/>
    <numFmt numFmtId="181" formatCode="#,##0.0&quot;р.&quot;"/>
    <numFmt numFmtId="182" formatCode="#&quot; &quot;##0.00[$р.-419]"/>
    <numFmt numFmtId="183" formatCode="#&quot; &quot;##0[$р.-419]"/>
    <numFmt numFmtId="184" formatCode="0.0"/>
    <numFmt numFmtId="185" formatCode="0.000"/>
    <numFmt numFmtId="186" formatCode="#,##0.000"/>
    <numFmt numFmtId="187" formatCode="[$€-2]\ ###,000_);[Red]\([$€-2]\ ###,000\)"/>
    <numFmt numFmtId="188" formatCode="0.000;[Red]\-0.000"/>
    <numFmt numFmtId="189" formatCode="#,##0.000;[Red]\-#,##0.000"/>
    <numFmt numFmtId="190" formatCode="_-* #,##0.0_р_._-;\-* #,##0.0_р_._-;_-* &quot;-&quot;??_р_._-;_-@_-"/>
    <numFmt numFmtId="191" formatCode="_-* #,##0_р_._-;\-* #,##0_р_._-;_-* &quot;-&quot;??_р_._-;_-@_-"/>
    <numFmt numFmtId="192" formatCode="#,##0.00;[Red]\-#,##0.00"/>
    <numFmt numFmtId="193" formatCode="0.00;[Red]\-0.00"/>
    <numFmt numFmtId="194" formatCode="_-* #,##0.000_р_._-;\-* #,##0.000_р_._-;_-* &quot;-&quot;??_р_._-;_-@_-"/>
    <numFmt numFmtId="195" formatCode="_-* #,##0.0000_р_._-;\-* #,##0.0000_р_._-;_-* &quot;-&quot;??_р_._-;_-@_-"/>
    <numFmt numFmtId="196" formatCode="_-* #,##0.00000_р_._-;\-* #,##0.00000_р_._-;_-* &quot;-&quot;??_р_._-;_-@_-"/>
    <numFmt numFmtId="197" formatCode="000000"/>
    <numFmt numFmtId="198" formatCode="#,##0.00_ ;[Red]\-#,##0.00\ "/>
    <numFmt numFmtId="199" formatCode="0.000000000"/>
  </numFmts>
  <fonts count="100">
    <font>
      <sz val="10"/>
      <name val="Arial Cyr"/>
      <family val="0"/>
    </font>
    <font>
      <sz val="10"/>
      <name val="Times New Roman Cyr"/>
      <family val="1"/>
    </font>
    <font>
      <i/>
      <sz val="10"/>
      <name val="Times New Roman CYR"/>
      <family val="1"/>
    </font>
    <font>
      <b/>
      <sz val="10"/>
      <name val="Times New Roman CYR"/>
      <family val="1"/>
    </font>
    <font>
      <sz val="8"/>
      <name val="Times New Roman Cyr"/>
      <family val="1"/>
    </font>
    <font>
      <sz val="9"/>
      <name val="Times New Roman Cyr"/>
      <family val="1"/>
    </font>
    <font>
      <b/>
      <sz val="11"/>
      <name val="Times New Roman Cyr"/>
      <family val="1"/>
    </font>
    <font>
      <b/>
      <i/>
      <sz val="10"/>
      <name val="Times New Roman CYR"/>
      <family val="1"/>
    </font>
    <font>
      <b/>
      <sz val="9"/>
      <name val="Times New Roman Cyr"/>
      <family val="1"/>
    </font>
    <font>
      <i/>
      <sz val="11"/>
      <name val="Times New Roman Cyr"/>
      <family val="1"/>
    </font>
    <font>
      <b/>
      <sz val="8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8"/>
      <name val="Times New Roman Cyr"/>
      <family val="1"/>
    </font>
    <font>
      <b/>
      <i/>
      <sz val="11"/>
      <name val="Times New Roman Cyr"/>
      <family val="1"/>
    </font>
    <font>
      <sz val="11"/>
      <name val="Times New Roman Cyr"/>
      <family val="1"/>
    </font>
    <font>
      <i/>
      <sz val="9"/>
      <name val="Times New Roman Cyr"/>
      <family val="1"/>
    </font>
    <font>
      <b/>
      <sz val="10"/>
      <name val="Arial Cyr"/>
      <family val="0"/>
    </font>
    <font>
      <i/>
      <sz val="8"/>
      <color indexed="12"/>
      <name val="Times New Roman Cyr"/>
      <family val="1"/>
    </font>
    <font>
      <sz val="8"/>
      <name val="Arial Cyr"/>
      <family val="0"/>
    </font>
    <font>
      <i/>
      <sz val="10"/>
      <color indexed="12"/>
      <name val="Times New Roman Cyr"/>
      <family val="1"/>
    </font>
    <font>
      <sz val="10"/>
      <name val="Times New Roman CYR"/>
      <family val="0"/>
    </font>
    <font>
      <b/>
      <sz val="10"/>
      <name val="Times New Roman Cyr"/>
      <family val="0"/>
    </font>
    <font>
      <b/>
      <i/>
      <sz val="14"/>
      <color indexed="12"/>
      <name val="Times New Roman Cyr"/>
      <family val="0"/>
    </font>
    <font>
      <b/>
      <sz val="12"/>
      <name val="Times New Roman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b/>
      <sz val="14"/>
      <name val="Times New Roman Cyr"/>
      <family val="0"/>
    </font>
    <font>
      <sz val="8"/>
      <name val="Arial"/>
      <family val="2"/>
    </font>
    <font>
      <b/>
      <sz val="10"/>
      <color indexed="10"/>
      <name val="Times New Roman Cyr"/>
      <family val="0"/>
    </font>
    <font>
      <sz val="9"/>
      <name val="Arial Cyr"/>
      <family val="0"/>
    </font>
    <font>
      <i/>
      <sz val="18"/>
      <color indexed="12"/>
      <name val="Times New Roman Cyr"/>
      <family val="0"/>
    </font>
    <font>
      <b/>
      <i/>
      <sz val="18"/>
      <color indexed="12"/>
      <name val="Times New Roman Cyr"/>
      <family val="0"/>
    </font>
    <font>
      <b/>
      <sz val="9"/>
      <name val="Arial Cyr"/>
      <family val="0"/>
    </font>
    <font>
      <b/>
      <sz val="12"/>
      <color indexed="10"/>
      <name val="Arial Cyr"/>
      <family val="0"/>
    </font>
    <font>
      <b/>
      <sz val="9"/>
      <color indexed="10"/>
      <name val="Times New Roman Cyr"/>
      <family val="0"/>
    </font>
    <font>
      <b/>
      <sz val="9"/>
      <color indexed="10"/>
      <name val="Arial Cyr"/>
      <family val="0"/>
    </font>
    <font>
      <sz val="7"/>
      <name val="Times New Roman Cyr"/>
      <family val="1"/>
    </font>
    <font>
      <b/>
      <i/>
      <sz val="9"/>
      <name val="Times New Roman CYR"/>
      <family val="1"/>
    </font>
    <font>
      <b/>
      <sz val="8"/>
      <name val="Times New Roman"/>
      <family val="1"/>
    </font>
    <font>
      <b/>
      <sz val="10"/>
      <color indexed="10"/>
      <name val="Arial Cyr"/>
      <family val="0"/>
    </font>
    <font>
      <b/>
      <sz val="11"/>
      <name val="Arial Cyr"/>
      <family val="0"/>
    </font>
    <font>
      <b/>
      <sz val="16"/>
      <name val="Times New Roman CYR"/>
      <family val="1"/>
    </font>
    <font>
      <b/>
      <sz val="8"/>
      <name val="Arial Cyr"/>
      <family val="0"/>
    </font>
    <font>
      <b/>
      <sz val="11"/>
      <color indexed="10"/>
      <name val="Arial Cyr"/>
      <family val="0"/>
    </font>
    <font>
      <sz val="12"/>
      <name val="Times New Roman Cyr"/>
      <family val="1"/>
    </font>
    <font>
      <b/>
      <sz val="11"/>
      <name val="Times New Roman"/>
      <family val="1"/>
    </font>
    <font>
      <b/>
      <sz val="11"/>
      <color indexed="12"/>
      <name val="Times New Roman Cyr"/>
      <family val="0"/>
    </font>
    <font>
      <b/>
      <u val="single"/>
      <sz val="11"/>
      <name val="Times New Roman Cyr"/>
      <family val="0"/>
    </font>
    <font>
      <sz val="10"/>
      <color indexed="10"/>
      <name val="Times New Roman Cyr"/>
      <family val="0"/>
    </font>
    <font>
      <sz val="6"/>
      <name val="Times New Roman Cyr"/>
      <family val="1"/>
    </font>
    <font>
      <i/>
      <sz val="9"/>
      <name val="Times New Roman CYR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3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1"/>
      <name val="Calibri"/>
      <family val="2"/>
    </font>
    <font>
      <sz val="10"/>
      <color indexed="10"/>
      <name val="Arial Cyr"/>
      <family val="0"/>
    </font>
    <font>
      <b/>
      <i/>
      <sz val="10"/>
      <color indexed="10"/>
      <name val="Times New Roman CYR"/>
      <family val="1"/>
    </font>
    <font>
      <b/>
      <i/>
      <u val="single"/>
      <sz val="12"/>
      <color indexed="10"/>
      <name val="Times New Roman Cyr"/>
      <family val="0"/>
    </font>
    <font>
      <b/>
      <sz val="11"/>
      <color indexed="10"/>
      <name val="Times New Roman Cyr"/>
      <family val="1"/>
    </font>
    <font>
      <i/>
      <sz val="14"/>
      <color indexed="63"/>
      <name val="Calibri"/>
      <family val="0"/>
    </font>
    <font>
      <b/>
      <i/>
      <sz val="28"/>
      <color indexed="63"/>
      <name val="Calibri"/>
      <family val="0"/>
    </font>
    <font>
      <b/>
      <i/>
      <sz val="24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 Cyr"/>
      <family val="0"/>
    </font>
    <font>
      <b/>
      <sz val="10"/>
      <color rgb="FFFF0000"/>
      <name val="Times New Roman Cyr"/>
      <family val="0"/>
    </font>
    <font>
      <sz val="10"/>
      <color rgb="FFFF0000"/>
      <name val="Arial Cyr"/>
      <family val="0"/>
    </font>
    <font>
      <b/>
      <i/>
      <sz val="10"/>
      <color rgb="FFFF0000"/>
      <name val="Times New Roman CYR"/>
      <family val="1"/>
    </font>
    <font>
      <i/>
      <sz val="8"/>
      <color rgb="FF250DB3"/>
      <name val="Times New Roman Cyr"/>
      <family val="0"/>
    </font>
    <font>
      <b/>
      <sz val="11"/>
      <color rgb="FFFF0000"/>
      <name val="Times New Roman Cyr"/>
      <family val="1"/>
    </font>
    <font>
      <b/>
      <i/>
      <u val="single"/>
      <sz val="12"/>
      <color rgb="FFFF0000"/>
      <name val="Times New Roman Cyr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rgb="FFFFFF00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hair"/>
      <top style="medium"/>
      <bottom>
        <color indexed="63"/>
      </bottom>
    </border>
    <border>
      <left style="medium"/>
      <right style="hair"/>
      <top style="hair"/>
      <bottom style="hair"/>
    </border>
    <border>
      <left style="medium"/>
      <right>
        <color indexed="63"/>
      </right>
      <top style="hair"/>
      <bottom style="hair"/>
    </border>
    <border>
      <left style="hair"/>
      <right style="medium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hair"/>
      <top>
        <color indexed="63"/>
      </top>
      <bottom style="medium"/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30" fillId="0" borderId="0">
      <alignment/>
      <protection/>
    </xf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8" fillId="26" borderId="1" applyNumberFormat="0" applyAlignment="0" applyProtection="0"/>
    <xf numFmtId="0" fontId="79" fillId="27" borderId="2" applyNumberFormat="0" applyAlignment="0" applyProtection="0"/>
    <xf numFmtId="0" fontId="80" fillId="27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3" fillId="0" borderId="5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6" applyNumberFormat="0" applyFill="0" applyAlignment="0" applyProtection="0"/>
    <xf numFmtId="0" fontId="85" fillId="28" borderId="7" applyNumberFormat="0" applyAlignment="0" applyProtection="0"/>
    <xf numFmtId="0" fontId="86" fillId="0" borderId="0" applyNumberFormat="0" applyFill="0" applyBorder="0" applyAlignment="0" applyProtection="0"/>
    <xf numFmtId="0" fontId="87" fillId="29" borderId="0" applyNumberFormat="0" applyBorder="0" applyAlignment="0" applyProtection="0"/>
    <xf numFmtId="0" fontId="76" fillId="0" borderId="0">
      <alignment/>
      <protection/>
    </xf>
    <xf numFmtId="0" fontId="12" fillId="0" borderId="0" applyNumberFormat="0" applyFill="0" applyBorder="0" applyAlignment="0" applyProtection="0"/>
    <xf numFmtId="0" fontId="88" fillId="30" borderId="0" applyNumberFormat="0" applyBorder="0" applyAlignment="0" applyProtection="0"/>
    <xf numFmtId="0" fontId="8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0" fillId="0" borderId="9" applyNumberFormat="0" applyFill="0" applyAlignment="0" applyProtection="0"/>
    <xf numFmtId="0" fontId="9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92" fillId="32" borderId="0" applyNumberFormat="0" applyBorder="0" applyAlignment="0" applyProtection="0"/>
  </cellStyleXfs>
  <cellXfs count="70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79" fontId="1" fillId="0" borderId="10" xfId="0" applyNumberFormat="1" applyFont="1" applyFill="1" applyBorder="1" applyAlignment="1">
      <alignment horizontal="center" vertical="center"/>
    </xf>
    <xf numFmtId="179" fontId="3" fillId="0" borderId="10" xfId="0" applyNumberFormat="1" applyFont="1" applyFill="1" applyBorder="1" applyAlignment="1">
      <alignment horizontal="center" vertical="center"/>
    </xf>
    <xf numFmtId="179" fontId="3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179" fontId="3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 wrapText="1"/>
    </xf>
    <xf numFmtId="179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179" fontId="3" fillId="33" borderId="10" xfId="0" applyNumberFormat="1" applyFont="1" applyFill="1" applyBorder="1" applyAlignment="1">
      <alignment horizontal="center" vertical="center" wrapText="1"/>
    </xf>
    <xf numFmtId="179" fontId="3" fillId="0" borderId="10" xfId="0" applyNumberFormat="1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179" fontId="22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center" vertical="center" wrapText="1"/>
    </xf>
    <xf numFmtId="179" fontId="21" fillId="0" borderId="10" xfId="0" applyNumberFormat="1" applyFont="1" applyFill="1" applyBorder="1" applyAlignment="1">
      <alignment horizontal="center" vertical="center"/>
    </xf>
    <xf numFmtId="0" fontId="15" fillId="0" borderId="10" xfId="0" applyNumberFormat="1" applyFont="1" applyBorder="1" applyAlignment="1">
      <alignment horizontal="left" vertical="center" wrapText="1"/>
    </xf>
    <xf numFmtId="179" fontId="6" fillId="0" borderId="10" xfId="0" applyNumberFormat="1" applyFont="1" applyBorder="1" applyAlignment="1">
      <alignment horizontal="center" vertical="center"/>
    </xf>
    <xf numFmtId="0" fontId="15" fillId="0" borderId="10" xfId="0" applyNumberFormat="1" applyFont="1" applyFill="1" applyBorder="1" applyAlignment="1">
      <alignment horizontal="left" vertical="center" wrapText="1"/>
    </xf>
    <xf numFmtId="179" fontId="6" fillId="0" borderId="10" xfId="0" applyNumberFormat="1" applyFont="1" applyFill="1" applyBorder="1" applyAlignment="1">
      <alignment horizontal="center" vertical="center"/>
    </xf>
    <xf numFmtId="0" fontId="15" fillId="34" borderId="10" xfId="0" applyFont="1" applyFill="1" applyBorder="1" applyAlignment="1">
      <alignment horizontal="left" vertical="center" wrapText="1"/>
    </xf>
    <xf numFmtId="179" fontId="6" fillId="34" borderId="10" xfId="0" applyNumberFormat="1" applyFont="1" applyFill="1" applyBorder="1" applyAlignment="1">
      <alignment horizontal="center" vertical="center" wrapText="1"/>
    </xf>
    <xf numFmtId="179" fontId="22" fillId="0" borderId="10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left" vertical="center"/>
    </xf>
    <xf numFmtId="0" fontId="25" fillId="0" borderId="0" xfId="0" applyFont="1" applyBorder="1" applyAlignment="1">
      <alignment horizontal="center"/>
    </xf>
    <xf numFmtId="0" fontId="25" fillId="0" borderId="11" xfId="0" applyFont="1" applyFill="1" applyBorder="1" applyAlignment="1">
      <alignment horizontal="left" vertical="center"/>
    </xf>
    <xf numFmtId="0" fontId="25" fillId="0" borderId="12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190" fontId="25" fillId="0" borderId="12" xfId="66" applyNumberFormat="1" applyFont="1" applyBorder="1" applyAlignment="1">
      <alignment horizontal="center"/>
    </xf>
    <xf numFmtId="190" fontId="25" fillId="0" borderId="10" xfId="66" applyNumberFormat="1" applyFont="1" applyBorder="1" applyAlignment="1">
      <alignment horizontal="center"/>
    </xf>
    <xf numFmtId="175" fontId="25" fillId="0" borderId="14" xfId="0" applyNumberFormat="1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35" borderId="16" xfId="0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5" fillId="0" borderId="0" xfId="0" applyNumberFormat="1" applyFont="1" applyBorder="1" applyAlignment="1">
      <alignment horizontal="left" vertical="center" wrapText="1"/>
    </xf>
    <xf numFmtId="179" fontId="6" fillId="0" borderId="0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/>
    </xf>
    <xf numFmtId="0" fontId="24" fillId="0" borderId="0" xfId="0" applyNumberFormat="1" applyFont="1" applyBorder="1" applyAlignment="1">
      <alignment horizontal="left" vertical="center" wrapText="1"/>
    </xf>
    <xf numFmtId="179" fontId="24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left" vertical="center" wrapText="1"/>
    </xf>
    <xf numFmtId="0" fontId="7" fillId="34" borderId="0" xfId="0" applyFont="1" applyFill="1" applyBorder="1" applyAlignment="1">
      <alignment/>
    </xf>
    <xf numFmtId="179" fontId="1" fillId="34" borderId="10" xfId="0" applyNumberFormat="1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left" vertical="center"/>
    </xf>
    <xf numFmtId="0" fontId="1" fillId="34" borderId="10" xfId="0" applyFont="1" applyFill="1" applyBorder="1" applyAlignment="1">
      <alignment horizontal="center" vertical="center"/>
    </xf>
    <xf numFmtId="179" fontId="3" fillId="34" borderId="10" xfId="0" applyNumberFormat="1" applyFont="1" applyFill="1" applyBorder="1" applyAlignment="1">
      <alignment horizontal="center" vertical="center" wrapText="1"/>
    </xf>
    <xf numFmtId="0" fontId="7" fillId="35" borderId="16" xfId="0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179" fontId="6" fillId="0" borderId="14" xfId="0" applyNumberFormat="1" applyFont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/>
    </xf>
    <xf numFmtId="181" fontId="3" fillId="0" borderId="10" xfId="0" applyNumberFormat="1" applyFont="1" applyFill="1" applyBorder="1" applyAlignment="1">
      <alignment horizontal="center" vertical="center"/>
    </xf>
    <xf numFmtId="0" fontId="7" fillId="21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3" fillId="36" borderId="10" xfId="0" applyNumberFormat="1" applyFont="1" applyFill="1" applyBorder="1" applyAlignment="1">
      <alignment horizontal="center" vertical="center"/>
    </xf>
    <xf numFmtId="0" fontId="24" fillId="37" borderId="18" xfId="0" applyFont="1" applyFill="1" applyBorder="1" applyAlignment="1">
      <alignment horizontal="center" vertical="center" wrapText="1"/>
    </xf>
    <xf numFmtId="0" fontId="3" fillId="37" borderId="18" xfId="0" applyFont="1" applyFill="1" applyBorder="1" applyAlignment="1">
      <alignment horizontal="center" vertical="center" wrapText="1"/>
    </xf>
    <xf numFmtId="179" fontId="6" fillId="0" borderId="11" xfId="0" applyNumberFormat="1" applyFont="1" applyBorder="1" applyAlignment="1">
      <alignment vertical="center"/>
    </xf>
    <xf numFmtId="0" fontId="15" fillId="0" borderId="11" xfId="0" applyNumberFormat="1" applyFont="1" applyBorder="1" applyAlignment="1">
      <alignment horizontal="left" vertical="center" wrapText="1"/>
    </xf>
    <xf numFmtId="0" fontId="3" fillId="36" borderId="11" xfId="0" applyFont="1" applyFill="1" applyBorder="1" applyAlignment="1">
      <alignment vertical="center"/>
    </xf>
    <xf numFmtId="0" fontId="3" fillId="36" borderId="13" xfId="0" applyFont="1" applyFill="1" applyBorder="1" applyAlignment="1">
      <alignment vertical="center"/>
    </xf>
    <xf numFmtId="0" fontId="3" fillId="36" borderId="14" xfId="0" applyFont="1" applyFill="1" applyBorder="1" applyAlignment="1">
      <alignment vertical="center"/>
    </xf>
    <xf numFmtId="179" fontId="6" fillId="0" borderId="10" xfId="0" applyNumberFormat="1" applyFont="1" applyBorder="1" applyAlignment="1">
      <alignment horizontal="center" vertical="center"/>
    </xf>
    <xf numFmtId="0" fontId="15" fillId="0" borderId="10" xfId="0" applyNumberFormat="1" applyFont="1" applyBorder="1" applyAlignment="1">
      <alignment horizontal="left" vertical="center" wrapText="1"/>
    </xf>
    <xf numFmtId="179" fontId="15" fillId="0" borderId="10" xfId="0" applyNumberFormat="1" applyFont="1" applyBorder="1" applyAlignment="1">
      <alignment horizontal="center" vertical="center"/>
    </xf>
    <xf numFmtId="179" fontId="15" fillId="0" borderId="18" xfId="0" applyNumberFormat="1" applyFont="1" applyBorder="1" applyAlignment="1">
      <alignment horizontal="center" vertical="center"/>
    </xf>
    <xf numFmtId="0" fontId="32" fillId="0" borderId="0" xfId="0" applyFont="1" applyAlignment="1">
      <alignment/>
    </xf>
    <xf numFmtId="43" fontId="0" fillId="0" borderId="0" xfId="66" applyFont="1" applyAlignment="1">
      <alignment/>
    </xf>
    <xf numFmtId="0" fontId="7" fillId="0" borderId="19" xfId="0" applyFont="1" applyBorder="1" applyAlignment="1">
      <alignment/>
    </xf>
    <xf numFmtId="43" fontId="7" fillId="0" borderId="19" xfId="66" applyFont="1" applyBorder="1" applyAlignment="1">
      <alignment/>
    </xf>
    <xf numFmtId="0" fontId="21" fillId="0" borderId="20" xfId="0" applyFont="1" applyFill="1" applyBorder="1" applyAlignment="1">
      <alignment horizontal="left" vertical="center"/>
    </xf>
    <xf numFmtId="0" fontId="21" fillId="0" borderId="21" xfId="0" applyFont="1" applyFill="1" applyBorder="1" applyAlignment="1">
      <alignment horizontal="left" vertical="center"/>
    </xf>
    <xf numFmtId="0" fontId="3" fillId="36" borderId="10" xfId="0" applyFont="1" applyFill="1" applyBorder="1" applyAlignment="1">
      <alignment horizontal="center" vertical="center"/>
    </xf>
    <xf numFmtId="0" fontId="3" fillId="36" borderId="11" xfId="0" applyFont="1" applyFill="1" applyBorder="1" applyAlignment="1">
      <alignment horizontal="center" vertical="center"/>
    </xf>
    <xf numFmtId="9" fontId="1" fillId="33" borderId="10" xfId="60" applyFont="1" applyFill="1" applyBorder="1" applyAlignment="1">
      <alignment horizontal="left" vertical="center" wrapText="1"/>
    </xf>
    <xf numFmtId="179" fontId="1" fillId="34" borderId="10" xfId="0" applyNumberFormat="1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/>
    </xf>
    <xf numFmtId="179" fontId="7" fillId="34" borderId="22" xfId="0" applyNumberFormat="1" applyFont="1" applyFill="1" applyBorder="1" applyAlignment="1">
      <alignment/>
    </xf>
    <xf numFmtId="0" fontId="7" fillId="34" borderId="22" xfId="0" applyFont="1" applyFill="1" applyBorder="1" applyAlignment="1">
      <alignment/>
    </xf>
    <xf numFmtId="179" fontId="3" fillId="0" borderId="11" xfId="0" applyNumberFormat="1" applyFont="1" applyFill="1" applyBorder="1" applyAlignment="1">
      <alignment vertical="center"/>
    </xf>
    <xf numFmtId="179" fontId="3" fillId="0" borderId="14" xfId="0" applyNumberFormat="1" applyFont="1" applyFill="1" applyBorder="1" applyAlignment="1">
      <alignment vertical="center"/>
    </xf>
    <xf numFmtId="0" fontId="17" fillId="37" borderId="23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/>
    </xf>
    <xf numFmtId="179" fontId="0" fillId="0" borderId="0" xfId="0" applyNumberFormat="1" applyAlignment="1">
      <alignment/>
    </xf>
    <xf numFmtId="0" fontId="3" fillId="37" borderId="11" xfId="0" applyFont="1" applyFill="1" applyBorder="1" applyAlignment="1">
      <alignment vertical="center"/>
    </xf>
    <xf numFmtId="0" fontId="3" fillId="37" borderId="13" xfId="0" applyFont="1" applyFill="1" applyBorder="1" applyAlignment="1">
      <alignment vertical="center"/>
    </xf>
    <xf numFmtId="0" fontId="3" fillId="37" borderId="14" xfId="0" applyFont="1" applyFill="1" applyBorder="1" applyAlignment="1">
      <alignment vertical="center"/>
    </xf>
    <xf numFmtId="0" fontId="7" fillId="0" borderId="24" xfId="0" applyFont="1" applyBorder="1" applyAlignment="1">
      <alignment/>
    </xf>
    <xf numFmtId="0" fontId="3" fillId="36" borderId="10" xfId="0" applyFont="1" applyFill="1" applyBorder="1" applyAlignment="1">
      <alignment horizontal="center" vertical="center"/>
    </xf>
    <xf numFmtId="9" fontId="0" fillId="0" borderId="0" xfId="59" applyFont="1" applyAlignment="1">
      <alignment/>
    </xf>
    <xf numFmtId="9" fontId="1" fillId="0" borderId="0" xfId="59" applyFont="1" applyAlignment="1">
      <alignment/>
    </xf>
    <xf numFmtId="0" fontId="0" fillId="0" borderId="20" xfId="0" applyBorder="1" applyAlignment="1">
      <alignment/>
    </xf>
    <xf numFmtId="0" fontId="1" fillId="0" borderId="10" xfId="0" applyNumberFormat="1" applyFont="1" applyBorder="1" applyAlignment="1">
      <alignment horizontal="left" vertical="center" wrapText="1"/>
    </xf>
    <xf numFmtId="179" fontId="1" fillId="0" borderId="10" xfId="0" applyNumberFormat="1" applyFont="1" applyFill="1" applyBorder="1" applyAlignment="1">
      <alignment horizontal="left" vertical="center"/>
    </xf>
    <xf numFmtId="9" fontId="1" fillId="0" borderId="10" xfId="60" applyFont="1" applyFill="1" applyBorder="1" applyAlignment="1">
      <alignment horizontal="left" vertical="center" wrapText="1"/>
    </xf>
    <xf numFmtId="179" fontId="3" fillId="0" borderId="11" xfId="0" applyNumberFormat="1" applyFont="1" applyFill="1" applyBorder="1" applyAlignment="1">
      <alignment vertical="center" wrapText="1"/>
    </xf>
    <xf numFmtId="179" fontId="3" fillId="0" borderId="14" xfId="0" applyNumberFormat="1" applyFont="1" applyFill="1" applyBorder="1" applyAlignment="1">
      <alignment vertical="center" wrapText="1"/>
    </xf>
    <xf numFmtId="179" fontId="1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195" fontId="7" fillId="0" borderId="24" xfId="66" applyNumberFormat="1" applyFont="1" applyBorder="1" applyAlignment="1">
      <alignment/>
    </xf>
    <xf numFmtId="0" fontId="26" fillId="38" borderId="11" xfId="0" applyFont="1" applyFill="1" applyBorder="1" applyAlignment="1">
      <alignment horizontal="left" vertical="center"/>
    </xf>
    <xf numFmtId="0" fontId="26" fillId="38" borderId="11" xfId="0" applyFont="1" applyFill="1" applyBorder="1" applyAlignment="1">
      <alignment horizontal="center"/>
    </xf>
    <xf numFmtId="0" fontId="26" fillId="38" borderId="10" xfId="0" applyFont="1" applyFill="1" applyBorder="1" applyAlignment="1">
      <alignment horizontal="center"/>
    </xf>
    <xf numFmtId="190" fontId="26" fillId="38" borderId="10" xfId="66" applyNumberFormat="1" applyFont="1" applyFill="1" applyBorder="1" applyAlignment="1">
      <alignment horizontal="center"/>
    </xf>
    <xf numFmtId="0" fontId="26" fillId="38" borderId="10" xfId="0" applyFont="1" applyFill="1" applyBorder="1" applyAlignment="1">
      <alignment horizontal="left" vertical="center"/>
    </xf>
    <xf numFmtId="0" fontId="26" fillId="38" borderId="13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left" vertical="center"/>
    </xf>
    <xf numFmtId="0" fontId="8" fillId="36" borderId="10" xfId="0" applyFont="1" applyFill="1" applyBorder="1" applyAlignment="1">
      <alignment horizontal="center" vertical="center"/>
    </xf>
    <xf numFmtId="0" fontId="40" fillId="0" borderId="24" xfId="0" applyFont="1" applyBorder="1" applyAlignment="1">
      <alignment/>
    </xf>
    <xf numFmtId="179" fontId="8" fillId="0" borderId="11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8" fillId="36" borderId="24" xfId="0" applyFont="1" applyFill="1" applyBorder="1" applyAlignment="1">
      <alignment vertical="center"/>
    </xf>
    <xf numFmtId="179" fontId="6" fillId="34" borderId="25" xfId="0" applyNumberFormat="1" applyFont="1" applyFill="1" applyBorder="1" applyAlignment="1">
      <alignment horizontal="center" vertical="center"/>
    </xf>
    <xf numFmtId="179" fontId="6" fillId="34" borderId="26" xfId="0" applyNumberFormat="1" applyFont="1" applyFill="1" applyBorder="1" applyAlignment="1">
      <alignment horizontal="center" vertical="center"/>
    </xf>
    <xf numFmtId="179" fontId="5" fillId="0" borderId="10" xfId="0" applyNumberFormat="1" applyFont="1" applyFill="1" applyBorder="1" applyAlignment="1">
      <alignment horizontal="center" vertical="center" wrapText="1"/>
    </xf>
    <xf numFmtId="179" fontId="1" fillId="0" borderId="12" xfId="0" applyNumberFormat="1" applyFont="1" applyBorder="1" applyAlignment="1">
      <alignment horizontal="center" vertical="center"/>
    </xf>
    <xf numFmtId="179" fontId="3" fillId="0" borderId="1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8" fillId="36" borderId="11" xfId="0" applyFont="1" applyFill="1" applyBorder="1" applyAlignment="1">
      <alignment horizontal="center" vertical="center"/>
    </xf>
    <xf numFmtId="0" fontId="8" fillId="36" borderId="13" xfId="0" applyFont="1" applyFill="1" applyBorder="1" applyAlignment="1">
      <alignment horizontal="center" vertical="center"/>
    </xf>
    <xf numFmtId="0" fontId="8" fillId="36" borderId="1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5" fillId="34" borderId="10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4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left" vertical="center" wrapText="1"/>
    </xf>
    <xf numFmtId="0" fontId="1" fillId="0" borderId="27" xfId="0" applyFont="1" applyBorder="1" applyAlignment="1">
      <alignment horizontal="center" vertical="center" wrapText="1"/>
    </xf>
    <xf numFmtId="179" fontId="1" fillId="0" borderId="27" xfId="0" applyNumberFormat="1" applyFont="1" applyFill="1" applyBorder="1" applyAlignment="1">
      <alignment horizontal="center" vertical="center"/>
    </xf>
    <xf numFmtId="179" fontId="1" fillId="0" borderId="27" xfId="0" applyNumberFormat="1" applyFont="1" applyFill="1" applyBorder="1" applyAlignment="1">
      <alignment horizontal="center" vertical="center" wrapText="1"/>
    </xf>
    <xf numFmtId="0" fontId="3" fillId="36" borderId="27" xfId="0" applyFont="1" applyFill="1" applyBorder="1" applyAlignment="1">
      <alignment horizontal="center" vertical="center" wrapText="1"/>
    </xf>
    <xf numFmtId="0" fontId="1" fillId="36" borderId="27" xfId="0" applyFont="1" applyFill="1" applyBorder="1" applyAlignment="1">
      <alignment vertical="center" wrapText="1"/>
    </xf>
    <xf numFmtId="0" fontId="3" fillId="36" borderId="27" xfId="0" applyFont="1" applyFill="1" applyBorder="1" applyAlignment="1">
      <alignment horizontal="center" vertical="center"/>
    </xf>
    <xf numFmtId="0" fontId="3" fillId="36" borderId="27" xfId="0" applyFont="1" applyFill="1" applyBorder="1" applyAlignment="1">
      <alignment horizontal="center" vertical="center"/>
    </xf>
    <xf numFmtId="179" fontId="3" fillId="0" borderId="27" xfId="0" applyNumberFormat="1" applyFont="1" applyBorder="1" applyAlignment="1">
      <alignment horizontal="center" vertical="center" wrapText="1"/>
    </xf>
    <xf numFmtId="0" fontId="1" fillId="36" borderId="27" xfId="0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left" vertical="center"/>
    </xf>
    <xf numFmtId="0" fontId="21" fillId="0" borderId="27" xfId="0" applyFont="1" applyBorder="1" applyAlignment="1">
      <alignment horizontal="center" vertical="center" wrapText="1"/>
    </xf>
    <xf numFmtId="179" fontId="21" fillId="33" borderId="27" xfId="0" applyNumberFormat="1" applyFont="1" applyFill="1" applyBorder="1" applyAlignment="1">
      <alignment horizontal="center" vertical="center" wrapText="1"/>
    </xf>
    <xf numFmtId="179" fontId="21" fillId="0" borderId="27" xfId="0" applyNumberFormat="1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left" vertical="center"/>
    </xf>
    <xf numFmtId="0" fontId="1" fillId="0" borderId="27" xfId="0" applyFont="1" applyFill="1" applyBorder="1" applyAlignment="1">
      <alignment horizontal="center"/>
    </xf>
    <xf numFmtId="179" fontId="3" fillId="0" borderId="27" xfId="0" applyNumberFormat="1" applyFont="1" applyFill="1" applyBorder="1" applyAlignment="1">
      <alignment vertical="center"/>
    </xf>
    <xf numFmtId="179" fontId="1" fillId="0" borderId="27" xfId="0" applyNumberFormat="1" applyFont="1" applyFill="1" applyBorder="1" applyAlignment="1">
      <alignment vertical="center"/>
    </xf>
    <xf numFmtId="9" fontId="3" fillId="36" borderId="27" xfId="59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/>
    </xf>
    <xf numFmtId="179" fontId="3" fillId="0" borderId="27" xfId="0" applyNumberFormat="1" applyFont="1" applyBorder="1" applyAlignment="1">
      <alignment vertical="center"/>
    </xf>
    <xf numFmtId="0" fontId="1" fillId="34" borderId="27" xfId="0" applyFont="1" applyFill="1" applyBorder="1" applyAlignment="1">
      <alignment horizontal="center"/>
    </xf>
    <xf numFmtId="179" fontId="3" fillId="34" borderId="27" xfId="0" applyNumberFormat="1" applyFont="1" applyFill="1" applyBorder="1" applyAlignment="1">
      <alignment vertical="center"/>
    </xf>
    <xf numFmtId="0" fontId="1" fillId="0" borderId="27" xfId="0" applyFont="1" applyFill="1" applyBorder="1" applyAlignment="1">
      <alignment horizontal="center" vertical="center" wrapText="1"/>
    </xf>
    <xf numFmtId="179" fontId="3" fillId="36" borderId="27" xfId="0" applyNumberFormat="1" applyFont="1" applyFill="1" applyBorder="1" applyAlignment="1">
      <alignment vertical="center"/>
    </xf>
    <xf numFmtId="0" fontId="1" fillId="0" borderId="27" xfId="0" applyFont="1" applyFill="1" applyBorder="1" applyAlignment="1">
      <alignment vertical="center"/>
    </xf>
    <xf numFmtId="179" fontId="1" fillId="39" borderId="27" xfId="0" applyNumberFormat="1" applyFont="1" applyFill="1" applyBorder="1" applyAlignment="1">
      <alignment horizontal="center" vertical="center"/>
    </xf>
    <xf numFmtId="179" fontId="22" fillId="38" borderId="27" xfId="0" applyNumberFormat="1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right" vertical="center"/>
    </xf>
    <xf numFmtId="0" fontId="1" fillId="34" borderId="27" xfId="0" applyFont="1" applyFill="1" applyBorder="1" applyAlignment="1">
      <alignment horizontal="center" vertical="center" wrapText="1"/>
    </xf>
    <xf numFmtId="179" fontId="22" fillId="34" borderId="27" xfId="0" applyNumberFormat="1" applyFont="1" applyFill="1" applyBorder="1" applyAlignment="1">
      <alignment horizontal="center" vertical="center"/>
    </xf>
    <xf numFmtId="0" fontId="1" fillId="34" borderId="27" xfId="0" applyFont="1" applyFill="1" applyBorder="1" applyAlignment="1">
      <alignment vertical="center"/>
    </xf>
    <xf numFmtId="0" fontId="1" fillId="0" borderId="28" xfId="0" applyFont="1" applyFill="1" applyBorder="1" applyAlignment="1">
      <alignment horizontal="center" vertical="center" wrapText="1"/>
    </xf>
    <xf numFmtId="179" fontId="3" fillId="0" borderId="28" xfId="0" applyNumberFormat="1" applyFont="1" applyBorder="1" applyAlignment="1">
      <alignment vertical="center"/>
    </xf>
    <xf numFmtId="179" fontId="1" fillId="0" borderId="28" xfId="0" applyNumberFormat="1" applyFont="1" applyFill="1" applyBorder="1" applyAlignment="1">
      <alignment horizontal="center" vertical="center"/>
    </xf>
    <xf numFmtId="179" fontId="3" fillId="36" borderId="29" xfId="0" applyNumberFormat="1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vertical="center"/>
    </xf>
    <xf numFmtId="179" fontId="1" fillId="0" borderId="29" xfId="0" applyNumberFormat="1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vertical="center"/>
    </xf>
    <xf numFmtId="179" fontId="1" fillId="39" borderId="29" xfId="0" applyNumberFormat="1" applyFont="1" applyFill="1" applyBorder="1" applyAlignment="1">
      <alignment horizontal="center" vertical="center"/>
    </xf>
    <xf numFmtId="0" fontId="22" fillId="38" borderId="30" xfId="0" applyFont="1" applyFill="1" applyBorder="1" applyAlignment="1">
      <alignment vertical="center"/>
    </xf>
    <xf numFmtId="179" fontId="22" fillId="38" borderId="29" xfId="0" applyNumberFormat="1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right" vertical="center"/>
    </xf>
    <xf numFmtId="0" fontId="3" fillId="37" borderId="27" xfId="0" applyFont="1" applyFill="1" applyBorder="1" applyAlignment="1">
      <alignment horizontal="center" vertical="center"/>
    </xf>
    <xf numFmtId="179" fontId="3" fillId="37" borderId="27" xfId="0" applyNumberFormat="1" applyFont="1" applyFill="1" applyBorder="1" applyAlignment="1">
      <alignment vertical="center"/>
    </xf>
    <xf numFmtId="0" fontId="15" fillId="0" borderId="27" xfId="0" applyNumberFormat="1" applyFont="1" applyBorder="1" applyAlignment="1">
      <alignment vertical="center" wrapText="1"/>
    </xf>
    <xf numFmtId="179" fontId="15" fillId="0" borderId="27" xfId="0" applyNumberFormat="1" applyFont="1" applyBorder="1" applyAlignment="1">
      <alignment vertical="center"/>
    </xf>
    <xf numFmtId="179" fontId="15" fillId="0" borderId="27" xfId="0" applyNumberFormat="1" applyFont="1" applyBorder="1" applyAlignment="1">
      <alignment horizontal="center" vertical="center"/>
    </xf>
    <xf numFmtId="9" fontId="1" fillId="0" borderId="27" xfId="59" applyFont="1" applyFill="1" applyBorder="1" applyAlignment="1">
      <alignment vertical="center"/>
    </xf>
    <xf numFmtId="9" fontId="4" fillId="0" borderId="27" xfId="59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179" fontId="3" fillId="0" borderId="27" xfId="0" applyNumberFormat="1" applyFont="1" applyFill="1" applyBorder="1" applyAlignment="1">
      <alignment horizontal="right" vertical="center"/>
    </xf>
    <xf numFmtId="0" fontId="15" fillId="0" borderId="28" xfId="0" applyNumberFormat="1" applyFont="1" applyBorder="1" applyAlignment="1">
      <alignment vertical="center" wrapText="1"/>
    </xf>
    <xf numFmtId="179" fontId="15" fillId="0" borderId="28" xfId="0" applyNumberFormat="1" applyFont="1" applyBorder="1" applyAlignment="1">
      <alignment horizontal="center" vertical="center"/>
    </xf>
    <xf numFmtId="178" fontId="1" fillId="0" borderId="27" xfId="0" applyNumberFormat="1" applyFont="1" applyBorder="1" applyAlignment="1">
      <alignment horizontal="left" vertical="center"/>
    </xf>
    <xf numFmtId="0" fontId="0" fillId="34" borderId="0" xfId="0" applyFill="1" applyAlignment="1">
      <alignment/>
    </xf>
    <xf numFmtId="43" fontId="0" fillId="34" borderId="0" xfId="66" applyFont="1" applyFill="1" applyAlignment="1">
      <alignment/>
    </xf>
    <xf numFmtId="179" fontId="5" fillId="0" borderId="10" xfId="0" applyNumberFormat="1" applyFont="1" applyFill="1" applyBorder="1" applyAlignment="1">
      <alignment horizontal="center" vertical="center" wrapText="1"/>
    </xf>
    <xf numFmtId="179" fontId="21" fillId="0" borderId="27" xfId="0" applyNumberFormat="1" applyFont="1" applyFill="1" applyBorder="1" applyAlignment="1">
      <alignment horizontal="center" vertical="center" wrapText="1"/>
    </xf>
    <xf numFmtId="179" fontId="3" fillId="0" borderId="27" xfId="0" applyNumberFormat="1" applyFont="1" applyFill="1" applyBorder="1" applyAlignment="1">
      <alignment horizontal="center" vertical="center" wrapText="1"/>
    </xf>
    <xf numFmtId="179" fontId="3" fillId="0" borderId="27" xfId="0" applyNumberFormat="1" applyFont="1" applyFill="1" applyBorder="1" applyAlignment="1">
      <alignment horizontal="center" vertical="center"/>
    </xf>
    <xf numFmtId="0" fontId="43" fillId="34" borderId="0" xfId="0" applyFont="1" applyFill="1" applyBorder="1" applyAlignment="1">
      <alignment vertical="center" wrapText="1"/>
    </xf>
    <xf numFmtId="0" fontId="7" fillId="35" borderId="16" xfId="0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0" fontId="26" fillId="36" borderId="31" xfId="0" applyFont="1" applyFill="1" applyBorder="1" applyAlignment="1">
      <alignment horizontal="center" vertical="center" wrapText="1"/>
    </xf>
    <xf numFmtId="0" fontId="26" fillId="36" borderId="16" xfId="0" applyFont="1" applyFill="1" applyBorder="1" applyAlignment="1">
      <alignment horizontal="center" vertical="center" wrapText="1"/>
    </xf>
    <xf numFmtId="0" fontId="26" fillId="36" borderId="32" xfId="0" applyFont="1" applyFill="1" applyBorder="1" applyAlignment="1">
      <alignment horizontal="center" vertical="center" wrapText="1"/>
    </xf>
    <xf numFmtId="0" fontId="26" fillId="36" borderId="10" xfId="0" applyFont="1" applyFill="1" applyBorder="1" applyAlignment="1">
      <alignment horizontal="center" vertical="center" wrapText="1"/>
    </xf>
    <xf numFmtId="0" fontId="26" fillId="36" borderId="25" xfId="0" applyFont="1" applyFill="1" applyBorder="1" applyAlignment="1">
      <alignment horizontal="center" vertical="center" wrapText="1"/>
    </xf>
    <xf numFmtId="0" fontId="26" fillId="38" borderId="10" xfId="0" applyFont="1" applyFill="1" applyBorder="1" applyAlignment="1">
      <alignment horizontal="center" vertical="center" wrapText="1"/>
    </xf>
    <xf numFmtId="0" fontId="26" fillId="38" borderId="25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179" fontId="22" fillId="0" borderId="10" xfId="0" applyNumberFormat="1" applyFont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/>
    </xf>
    <xf numFmtId="179" fontId="22" fillId="34" borderId="10" xfId="0" applyNumberFormat="1" applyFont="1" applyFill="1" applyBorder="1" applyAlignment="1">
      <alignment horizontal="center" vertical="center"/>
    </xf>
    <xf numFmtId="179" fontId="21" fillId="34" borderId="25" xfId="0" applyNumberFormat="1" applyFont="1" applyFill="1" applyBorder="1" applyAlignment="1">
      <alignment horizontal="center" vertical="center"/>
    </xf>
    <xf numFmtId="0" fontId="21" fillId="34" borderId="33" xfId="0" applyFont="1" applyFill="1" applyBorder="1" applyAlignment="1">
      <alignment horizontal="left" vertical="top"/>
    </xf>
    <xf numFmtId="0" fontId="21" fillId="34" borderId="14" xfId="0" applyFont="1" applyFill="1" applyBorder="1" applyAlignment="1">
      <alignment horizontal="left" vertical="top"/>
    </xf>
    <xf numFmtId="179" fontId="21" fillId="0" borderId="25" xfId="0" applyNumberFormat="1" applyFont="1" applyFill="1" applyBorder="1" applyAlignment="1">
      <alignment horizontal="center" vertical="center"/>
    </xf>
    <xf numFmtId="0" fontId="41" fillId="38" borderId="15" xfId="0" applyFont="1" applyFill="1" applyBorder="1" applyAlignment="1">
      <alignment horizontal="center" vertical="center" wrapText="1"/>
    </xf>
    <xf numFmtId="0" fontId="26" fillId="38" borderId="15" xfId="0" applyFont="1" applyFill="1" applyBorder="1" applyAlignment="1">
      <alignment horizontal="center" vertical="center" wrapText="1"/>
    </xf>
    <xf numFmtId="0" fontId="21" fillId="34" borderId="18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left" vertical="center"/>
    </xf>
    <xf numFmtId="0" fontId="21" fillId="0" borderId="12" xfId="0" applyFont="1" applyFill="1" applyBorder="1" applyAlignment="1">
      <alignment horizontal="center" vertical="center"/>
    </xf>
    <xf numFmtId="179" fontId="21" fillId="0" borderId="34" xfId="0" applyNumberFormat="1" applyFont="1" applyFill="1" applyBorder="1" applyAlignment="1">
      <alignment horizontal="center" vertical="center"/>
    </xf>
    <xf numFmtId="179" fontId="21" fillId="34" borderId="10" xfId="0" applyNumberFormat="1" applyFont="1" applyFill="1" applyBorder="1" applyAlignment="1">
      <alignment horizontal="center" vertical="center"/>
    </xf>
    <xf numFmtId="0" fontId="21" fillId="0" borderId="35" xfId="0" applyFont="1" applyFill="1" applyBorder="1" applyAlignment="1">
      <alignment horizontal="left" vertical="top" wrapText="1"/>
    </xf>
    <xf numFmtId="0" fontId="21" fillId="0" borderId="23" xfId="0" applyFont="1" applyFill="1" applyBorder="1" applyAlignment="1">
      <alignment horizontal="left" vertical="top" wrapText="1"/>
    </xf>
    <xf numFmtId="0" fontId="93" fillId="0" borderId="35" xfId="0" applyFont="1" applyFill="1" applyBorder="1" applyAlignment="1">
      <alignment horizontal="left" vertical="top" wrapText="1"/>
    </xf>
    <xf numFmtId="0" fontId="93" fillId="0" borderId="23" xfId="0" applyFont="1" applyFill="1" applyBorder="1" applyAlignment="1">
      <alignment horizontal="left" vertical="top" wrapText="1"/>
    </xf>
    <xf numFmtId="0" fontId="93" fillId="0" borderId="18" xfId="0" applyFont="1" applyFill="1" applyBorder="1" applyAlignment="1">
      <alignment horizontal="center" vertical="center"/>
    </xf>
    <xf numFmtId="179" fontId="94" fillId="0" borderId="10" xfId="0" applyNumberFormat="1" applyFont="1" applyBorder="1" applyAlignment="1">
      <alignment horizontal="center" vertical="center"/>
    </xf>
    <xf numFmtId="0" fontId="21" fillId="0" borderId="36" xfId="0" applyFont="1" applyFill="1" applyBorder="1" applyAlignment="1">
      <alignment vertical="center"/>
    </xf>
    <xf numFmtId="0" fontId="21" fillId="0" borderId="37" xfId="0" applyFont="1" applyFill="1" applyBorder="1" applyAlignment="1">
      <alignment vertical="center"/>
    </xf>
    <xf numFmtId="0" fontId="21" fillId="0" borderId="38" xfId="0" applyFont="1" applyFill="1" applyBorder="1" applyAlignment="1">
      <alignment horizontal="center" vertical="center"/>
    </xf>
    <xf numFmtId="179" fontId="22" fillId="0" borderId="39" xfId="0" applyNumberFormat="1" applyFont="1" applyBorder="1" applyAlignment="1">
      <alignment horizontal="center" vertical="center"/>
    </xf>
    <xf numFmtId="179" fontId="21" fillId="0" borderId="26" xfId="0" applyNumberFormat="1" applyFont="1" applyBorder="1" applyAlignment="1">
      <alignment horizontal="center" vertical="center"/>
    </xf>
    <xf numFmtId="179" fontId="21" fillId="0" borderId="25" xfId="0" applyNumberFormat="1" applyFont="1" applyBorder="1" applyAlignment="1">
      <alignment horizontal="center" vertical="center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26" fillId="0" borderId="10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6" fillId="0" borderId="34" xfId="0" applyFont="1" applyFill="1" applyBorder="1" applyAlignment="1">
      <alignment horizontal="center" vertical="center" wrapText="1"/>
    </xf>
    <xf numFmtId="0" fontId="19" fillId="0" borderId="22" xfId="0" applyFont="1" applyBorder="1" applyAlignment="1">
      <alignment/>
    </xf>
    <xf numFmtId="0" fontId="19" fillId="0" borderId="19" xfId="0" applyFont="1" applyBorder="1" applyAlignment="1">
      <alignment horizontal="center" vertical="center"/>
    </xf>
    <xf numFmtId="0" fontId="0" fillId="0" borderId="38" xfId="0" applyBorder="1" applyAlignment="1">
      <alignment/>
    </xf>
    <xf numFmtId="179" fontId="22" fillId="0" borderId="25" xfId="0" applyNumberFormat="1" applyFont="1" applyFill="1" applyBorder="1" applyAlignment="1">
      <alignment horizontal="center" vertical="center"/>
    </xf>
    <xf numFmtId="0" fontId="21" fillId="0" borderId="42" xfId="0" applyFont="1" applyFill="1" applyBorder="1" applyAlignment="1">
      <alignment horizontal="left" vertical="center"/>
    </xf>
    <xf numFmtId="179" fontId="94" fillId="0" borderId="25" xfId="0" applyNumberFormat="1" applyFont="1" applyBorder="1" applyAlignment="1">
      <alignment horizontal="center" vertical="center"/>
    </xf>
    <xf numFmtId="179" fontId="22" fillId="0" borderId="25" xfId="0" applyNumberFormat="1" applyFont="1" applyBorder="1" applyAlignment="1">
      <alignment horizontal="center" vertical="center"/>
    </xf>
    <xf numFmtId="0" fontId="95" fillId="35" borderId="0" xfId="0" applyFont="1" applyFill="1" applyBorder="1" applyAlignment="1">
      <alignment/>
    </xf>
    <xf numFmtId="0" fontId="26" fillId="36" borderId="43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22" fillId="0" borderId="0" xfId="0" applyFont="1" applyFill="1" applyBorder="1" applyAlignment="1">
      <alignment horizontal="center" vertical="center"/>
    </xf>
    <xf numFmtId="0" fontId="0" fillId="0" borderId="44" xfId="0" applyBorder="1" applyAlignment="1">
      <alignment/>
    </xf>
    <xf numFmtId="0" fontId="96" fillId="40" borderId="0" xfId="0" applyFont="1" applyFill="1" applyBorder="1" applyAlignment="1">
      <alignment/>
    </xf>
    <xf numFmtId="0" fontId="26" fillId="36" borderId="45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179" fontId="3" fillId="0" borderId="12" xfId="0" applyNumberFormat="1" applyFont="1" applyBorder="1" applyAlignment="1">
      <alignment vertical="center"/>
    </xf>
    <xf numFmtId="179" fontId="21" fillId="0" borderId="34" xfId="0" applyNumberFormat="1" applyFont="1" applyBorder="1" applyAlignment="1">
      <alignment vertical="center"/>
    </xf>
    <xf numFmtId="0" fontId="0" fillId="0" borderId="19" xfId="0" applyBorder="1" applyAlignment="1">
      <alignment/>
    </xf>
    <xf numFmtId="179" fontId="3" fillId="0" borderId="19" xfId="0" applyNumberFormat="1" applyFont="1" applyBorder="1" applyAlignment="1">
      <alignment vertical="center"/>
    </xf>
    <xf numFmtId="179" fontId="21" fillId="0" borderId="46" xfId="0" applyNumberFormat="1" applyFont="1" applyBorder="1" applyAlignment="1">
      <alignment vertical="center"/>
    </xf>
    <xf numFmtId="0" fontId="0" fillId="0" borderId="38" xfId="0" applyBorder="1" applyAlignment="1">
      <alignment/>
    </xf>
    <xf numFmtId="179" fontId="3" fillId="0" borderId="38" xfId="0" applyNumberFormat="1" applyFont="1" applyBorder="1" applyAlignment="1">
      <alignment vertical="center"/>
    </xf>
    <xf numFmtId="179" fontId="21" fillId="0" borderId="47" xfId="0" applyNumberFormat="1" applyFont="1" applyBorder="1" applyAlignment="1">
      <alignment vertical="center"/>
    </xf>
    <xf numFmtId="0" fontId="50" fillId="0" borderId="10" xfId="0" applyNumberFormat="1" applyFont="1" applyBorder="1" applyAlignment="1">
      <alignment horizontal="left" vertical="center" wrapText="1"/>
    </xf>
    <xf numFmtId="179" fontId="50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left" vertical="center" wrapText="1"/>
    </xf>
    <xf numFmtId="0" fontId="3" fillId="36" borderId="11" xfId="0" applyFont="1" applyFill="1" applyBorder="1" applyAlignment="1">
      <alignment horizontal="center" vertical="center"/>
    </xf>
    <xf numFmtId="0" fontId="21" fillId="0" borderId="33" xfId="0" applyFont="1" applyFill="1" applyBorder="1" applyAlignment="1">
      <alignment horizontal="left" vertical="center"/>
    </xf>
    <xf numFmtId="0" fontId="21" fillId="0" borderId="48" xfId="0" applyFont="1" applyFill="1" applyBorder="1" applyAlignment="1">
      <alignment horizontal="left" vertical="center"/>
    </xf>
    <xf numFmtId="0" fontId="22" fillId="0" borderId="33" xfId="0" applyFont="1" applyFill="1" applyBorder="1" applyAlignment="1">
      <alignment horizontal="left" vertical="center"/>
    </xf>
    <xf numFmtId="0" fontId="21" fillId="0" borderId="12" xfId="0" applyFont="1" applyFill="1" applyBorder="1" applyAlignment="1">
      <alignment horizontal="left" vertical="center"/>
    </xf>
    <xf numFmtId="0" fontId="21" fillId="0" borderId="19" xfId="0" applyFont="1" applyFill="1" applyBorder="1" applyAlignment="1">
      <alignment horizontal="left" vertical="center"/>
    </xf>
    <xf numFmtId="0" fontId="0" fillId="0" borderId="49" xfId="0" applyFont="1" applyFill="1" applyBorder="1" applyAlignment="1">
      <alignment/>
    </xf>
    <xf numFmtId="0" fontId="21" fillId="0" borderId="18" xfId="0" applyFont="1" applyFill="1" applyBorder="1" applyAlignment="1">
      <alignment horizontal="left" vertical="center"/>
    </xf>
    <xf numFmtId="0" fontId="21" fillId="0" borderId="19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/>
    </xf>
    <xf numFmtId="0" fontId="19" fillId="0" borderId="18" xfId="0" applyFont="1" applyFill="1" applyBorder="1" applyAlignment="1">
      <alignment/>
    </xf>
    <xf numFmtId="0" fontId="19" fillId="0" borderId="18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/>
    </xf>
    <xf numFmtId="0" fontId="26" fillId="0" borderId="30" xfId="0" applyFont="1" applyFill="1" applyBorder="1" applyAlignment="1">
      <alignment horizontal="left" vertical="center"/>
    </xf>
    <xf numFmtId="0" fontId="25" fillId="0" borderId="50" xfId="0" applyFont="1" applyFill="1" applyBorder="1" applyAlignment="1">
      <alignment horizontal="center" vertical="center"/>
    </xf>
    <xf numFmtId="179" fontId="25" fillId="0" borderId="27" xfId="0" applyNumberFormat="1" applyFont="1" applyFill="1" applyBorder="1" applyAlignment="1">
      <alignment horizontal="center" vertical="center"/>
    </xf>
    <xf numFmtId="179" fontId="26" fillId="0" borderId="27" xfId="0" applyNumberFormat="1" applyFont="1" applyFill="1" applyBorder="1" applyAlignment="1">
      <alignment horizontal="center"/>
    </xf>
    <xf numFmtId="179" fontId="25" fillId="0" borderId="29" xfId="0" applyNumberFormat="1" applyFont="1" applyFill="1" applyBorder="1" applyAlignment="1">
      <alignment/>
    </xf>
    <xf numFmtId="0" fontId="26" fillId="0" borderId="51" xfId="0" applyFont="1" applyFill="1" applyBorder="1" applyAlignment="1">
      <alignment horizontal="left" vertical="center"/>
    </xf>
    <xf numFmtId="0" fontId="25" fillId="0" borderId="52" xfId="0" applyFont="1" applyFill="1" applyBorder="1" applyAlignment="1">
      <alignment horizontal="center" vertical="center"/>
    </xf>
    <xf numFmtId="179" fontId="25" fillId="0" borderId="53" xfId="0" applyNumberFormat="1" applyFont="1" applyFill="1" applyBorder="1" applyAlignment="1">
      <alignment horizontal="center" vertical="center"/>
    </xf>
    <xf numFmtId="179" fontId="26" fillId="0" borderId="53" xfId="0" applyNumberFormat="1" applyFont="1" applyFill="1" applyBorder="1" applyAlignment="1">
      <alignment horizontal="center"/>
    </xf>
    <xf numFmtId="0" fontId="25" fillId="0" borderId="52" xfId="0" applyFont="1" applyFill="1" applyBorder="1" applyAlignment="1">
      <alignment horizontal="left" vertical="center"/>
    </xf>
    <xf numFmtId="179" fontId="25" fillId="0" borderId="54" xfId="0" applyNumberFormat="1" applyFont="1" applyFill="1" applyBorder="1" applyAlignment="1">
      <alignment/>
    </xf>
    <xf numFmtId="0" fontId="26" fillId="0" borderId="55" xfId="0" applyFont="1" applyFill="1" applyBorder="1" applyAlignment="1">
      <alignment/>
    </xf>
    <xf numFmtId="0" fontId="25" fillId="0" borderId="56" xfId="0" applyFont="1" applyFill="1" applyBorder="1" applyAlignment="1">
      <alignment/>
    </xf>
    <xf numFmtId="0" fontId="25" fillId="0" borderId="20" xfId="0" applyFont="1" applyFill="1" applyBorder="1" applyAlignment="1">
      <alignment/>
    </xf>
    <xf numFmtId="0" fontId="15" fillId="0" borderId="10" xfId="0" applyFont="1" applyFill="1" applyBorder="1" applyAlignment="1">
      <alignment horizontal="left" vertical="center" wrapText="1"/>
    </xf>
    <xf numFmtId="179" fontId="6" fillId="0" borderId="10" xfId="0" applyNumberFormat="1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left" vertical="center" wrapText="1"/>
    </xf>
    <xf numFmtId="0" fontId="15" fillId="0" borderId="14" xfId="0" applyFont="1" applyFill="1" applyBorder="1" applyAlignment="1">
      <alignment horizontal="left" vertical="center" wrapText="1"/>
    </xf>
    <xf numFmtId="0" fontId="15" fillId="0" borderId="12" xfId="0" applyFont="1" applyFill="1" applyBorder="1" applyAlignment="1">
      <alignment horizontal="left" vertical="center" wrapText="1"/>
    </xf>
    <xf numFmtId="179" fontId="6" fillId="0" borderId="12" xfId="0" applyNumberFormat="1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left" vertical="center" wrapText="1"/>
    </xf>
    <xf numFmtId="0" fontId="15" fillId="0" borderId="57" xfId="0" applyFont="1" applyFill="1" applyBorder="1" applyAlignment="1">
      <alignment horizontal="left" vertical="center" wrapText="1"/>
    </xf>
    <xf numFmtId="0" fontId="21" fillId="0" borderId="27" xfId="0" applyFont="1" applyFill="1" applyBorder="1" applyAlignment="1">
      <alignment vertical="center" wrapText="1"/>
    </xf>
    <xf numFmtId="0" fontId="21" fillId="0" borderId="27" xfId="0" applyFont="1" applyFill="1" applyBorder="1" applyAlignment="1">
      <alignment horizontal="center" vertical="center" wrapText="1"/>
    </xf>
    <xf numFmtId="179" fontId="22" fillId="0" borderId="27" xfId="0" applyNumberFormat="1" applyFont="1" applyFill="1" applyBorder="1" applyAlignment="1">
      <alignment horizontal="center" vertical="center" wrapText="1"/>
    </xf>
    <xf numFmtId="0" fontId="21" fillId="0" borderId="28" xfId="0" applyFont="1" applyFill="1" applyBorder="1" applyAlignment="1">
      <alignment vertical="center" wrapText="1"/>
    </xf>
    <xf numFmtId="0" fontId="21" fillId="0" borderId="50" xfId="0" applyFont="1" applyFill="1" applyBorder="1" applyAlignment="1">
      <alignment horizontal="center" vertical="center" wrapText="1"/>
    </xf>
    <xf numFmtId="0" fontId="13" fillId="0" borderId="58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3" fillId="37" borderId="15" xfId="0" applyFont="1" applyFill="1" applyBorder="1" applyAlignment="1">
      <alignment horizontal="center" vertical="center" wrapText="1"/>
    </xf>
    <xf numFmtId="0" fontId="3" fillId="37" borderId="23" xfId="0" applyFont="1" applyFill="1" applyBorder="1" applyAlignment="1">
      <alignment horizontal="center" vertical="center" wrapText="1"/>
    </xf>
    <xf numFmtId="0" fontId="3" fillId="37" borderId="57" xfId="0" applyFont="1" applyFill="1" applyBorder="1" applyAlignment="1">
      <alignment horizontal="center" vertical="center" wrapText="1"/>
    </xf>
    <xf numFmtId="179" fontId="3" fillId="0" borderId="11" xfId="0" applyNumberFormat="1" applyFont="1" applyFill="1" applyBorder="1" applyAlignment="1">
      <alignment horizontal="center" vertical="center" wrapText="1"/>
    </xf>
    <xf numFmtId="179" fontId="3" fillId="0" borderId="14" xfId="0" applyNumberFormat="1" applyFont="1" applyFill="1" applyBorder="1" applyAlignment="1">
      <alignment horizontal="center" vertical="center" wrapText="1"/>
    </xf>
    <xf numFmtId="0" fontId="27" fillId="37" borderId="13" xfId="0" applyFont="1" applyFill="1" applyBorder="1" applyAlignment="1">
      <alignment horizontal="center" vertical="center" wrapText="1"/>
    </xf>
    <xf numFmtId="0" fontId="3" fillId="37" borderId="59" xfId="0" applyFont="1" applyFill="1" applyBorder="1" applyAlignment="1">
      <alignment horizontal="center" vertical="center" wrapText="1"/>
    </xf>
    <xf numFmtId="0" fontId="3" fillId="37" borderId="49" xfId="0" applyFont="1" applyFill="1" applyBorder="1" applyAlignment="1">
      <alignment horizontal="center" vertical="center" wrapText="1"/>
    </xf>
    <xf numFmtId="0" fontId="3" fillId="37" borderId="60" xfId="0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/>
    </xf>
    <xf numFmtId="0" fontId="3" fillId="37" borderId="13" xfId="0" applyFont="1" applyFill="1" applyBorder="1" applyAlignment="1">
      <alignment horizontal="center" vertical="center"/>
    </xf>
    <xf numFmtId="0" fontId="3" fillId="37" borderId="14" xfId="0" applyFont="1" applyFill="1" applyBorder="1" applyAlignment="1">
      <alignment horizontal="center" vertical="center"/>
    </xf>
    <xf numFmtId="0" fontId="3" fillId="37" borderId="22" xfId="0" applyFont="1" applyFill="1" applyBorder="1" applyAlignment="1">
      <alignment horizontal="center" vertical="center" wrapText="1"/>
    </xf>
    <xf numFmtId="0" fontId="3" fillId="37" borderId="0" xfId="0" applyFont="1" applyFill="1" applyBorder="1" applyAlignment="1">
      <alignment horizontal="center" vertical="center" wrapText="1"/>
    </xf>
    <xf numFmtId="0" fontId="3" fillId="37" borderId="24" xfId="0" applyFont="1" applyFill="1" applyBorder="1" applyAlignment="1">
      <alignment horizontal="center" vertical="center" wrapText="1"/>
    </xf>
    <xf numFmtId="0" fontId="43" fillId="37" borderId="23" xfId="0" applyFont="1" applyFill="1" applyBorder="1" applyAlignment="1">
      <alignment horizontal="center" vertical="center" wrapText="1"/>
    </xf>
    <xf numFmtId="0" fontId="43" fillId="37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35" borderId="16" xfId="0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0" fontId="7" fillId="35" borderId="6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8" fillId="37" borderId="15" xfId="0" applyFont="1" applyFill="1" applyBorder="1" applyAlignment="1">
      <alignment horizontal="center" vertical="center" wrapText="1"/>
    </xf>
    <xf numFmtId="0" fontId="8" fillId="37" borderId="23" xfId="0" applyFont="1" applyFill="1" applyBorder="1" applyAlignment="1">
      <alignment horizontal="center" vertical="center" wrapText="1"/>
    </xf>
    <xf numFmtId="0" fontId="8" fillId="37" borderId="57" xfId="0" applyFont="1" applyFill="1" applyBorder="1" applyAlignment="1">
      <alignment horizontal="center" vertical="center" wrapText="1"/>
    </xf>
    <xf numFmtId="0" fontId="8" fillId="37" borderId="22" xfId="0" applyFont="1" applyFill="1" applyBorder="1" applyAlignment="1">
      <alignment horizontal="center" vertical="center" wrapText="1"/>
    </xf>
    <xf numFmtId="0" fontId="8" fillId="37" borderId="0" xfId="0" applyFont="1" applyFill="1" applyBorder="1" applyAlignment="1">
      <alignment horizontal="center" vertical="center" wrapText="1"/>
    </xf>
    <xf numFmtId="0" fontId="8" fillId="37" borderId="24" xfId="0" applyFont="1" applyFill="1" applyBorder="1" applyAlignment="1">
      <alignment horizontal="center" vertical="center" wrapText="1"/>
    </xf>
    <xf numFmtId="0" fontId="35" fillId="37" borderId="59" xfId="0" applyFont="1" applyFill="1" applyBorder="1" applyAlignment="1">
      <alignment horizontal="center" vertical="center" wrapText="1"/>
    </xf>
    <xf numFmtId="0" fontId="35" fillId="37" borderId="49" xfId="0" applyFont="1" applyFill="1" applyBorder="1" applyAlignment="1">
      <alignment horizontal="center" vertical="center" wrapText="1"/>
    </xf>
    <xf numFmtId="0" fontId="35" fillId="37" borderId="60" xfId="0" applyFont="1" applyFill="1" applyBorder="1" applyAlignment="1">
      <alignment horizontal="center" vertical="center" wrapText="1"/>
    </xf>
    <xf numFmtId="0" fontId="10" fillId="37" borderId="15" xfId="0" applyFont="1" applyFill="1" applyBorder="1" applyAlignment="1">
      <alignment horizontal="center" vertical="center" wrapText="1"/>
    </xf>
    <xf numFmtId="0" fontId="10" fillId="37" borderId="23" xfId="0" applyFont="1" applyFill="1" applyBorder="1" applyAlignment="1">
      <alignment horizontal="center" vertical="center" wrapText="1"/>
    </xf>
    <xf numFmtId="0" fontId="10" fillId="37" borderId="57" xfId="0" applyFont="1" applyFill="1" applyBorder="1" applyAlignment="1">
      <alignment horizontal="center" vertical="center" wrapText="1"/>
    </xf>
    <xf numFmtId="0" fontId="10" fillId="37" borderId="22" xfId="0" applyFont="1" applyFill="1" applyBorder="1" applyAlignment="1">
      <alignment horizontal="center" vertical="center" wrapText="1"/>
    </xf>
    <xf numFmtId="0" fontId="10" fillId="37" borderId="0" xfId="0" applyFont="1" applyFill="1" applyBorder="1" applyAlignment="1">
      <alignment horizontal="center" vertical="center" wrapText="1"/>
    </xf>
    <xf numFmtId="0" fontId="10" fillId="37" borderId="24" xfId="0" applyFont="1" applyFill="1" applyBorder="1" applyAlignment="1">
      <alignment horizontal="center" vertical="center" wrapText="1"/>
    </xf>
    <xf numFmtId="179" fontId="22" fillId="0" borderId="11" xfId="0" applyNumberFormat="1" applyFont="1" applyFill="1" applyBorder="1" applyAlignment="1">
      <alignment horizontal="center" vertical="center"/>
    </xf>
    <xf numFmtId="179" fontId="22" fillId="0" borderId="14" xfId="0" applyNumberFormat="1" applyFont="1" applyFill="1" applyBorder="1" applyAlignment="1">
      <alignment horizontal="center" vertical="center"/>
    </xf>
    <xf numFmtId="179" fontId="1" fillId="0" borderId="12" xfId="0" applyNumberFormat="1" applyFont="1" applyFill="1" applyBorder="1" applyAlignment="1">
      <alignment horizontal="center" vertical="center"/>
    </xf>
    <xf numFmtId="179" fontId="1" fillId="0" borderId="18" xfId="0" applyNumberFormat="1" applyFont="1" applyFill="1" applyBorder="1" applyAlignment="1">
      <alignment horizontal="center" vertical="center"/>
    </xf>
    <xf numFmtId="0" fontId="24" fillId="37" borderId="15" xfId="0" applyFont="1" applyFill="1" applyBorder="1" applyAlignment="1">
      <alignment horizontal="center" vertical="center"/>
    </xf>
    <xf numFmtId="0" fontId="24" fillId="37" borderId="2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24" fillId="37" borderId="57" xfId="0" applyFont="1" applyFill="1" applyBorder="1" applyAlignment="1">
      <alignment horizontal="center" vertical="center"/>
    </xf>
    <xf numFmtId="0" fontId="24" fillId="37" borderId="11" xfId="0" applyFont="1" applyFill="1" applyBorder="1" applyAlignment="1">
      <alignment horizontal="center" vertical="center"/>
    </xf>
    <xf numFmtId="0" fontId="24" fillId="37" borderId="13" xfId="0" applyFont="1" applyFill="1" applyBorder="1" applyAlignment="1">
      <alignment horizontal="center" vertical="center"/>
    </xf>
    <xf numFmtId="0" fontId="24" fillId="37" borderId="14" xfId="0" applyFont="1" applyFill="1" applyBorder="1" applyAlignment="1">
      <alignment horizontal="center" vertical="center"/>
    </xf>
    <xf numFmtId="0" fontId="6" fillId="37" borderId="15" xfId="0" applyFont="1" applyFill="1" applyBorder="1" applyAlignment="1">
      <alignment horizontal="center" vertical="center"/>
    </xf>
    <xf numFmtId="0" fontId="6" fillId="37" borderId="23" xfId="0" applyFont="1" applyFill="1" applyBorder="1" applyAlignment="1">
      <alignment horizontal="center" vertical="center"/>
    </xf>
    <xf numFmtId="0" fontId="6" fillId="37" borderId="57" xfId="0" applyFont="1" applyFill="1" applyBorder="1" applyAlignment="1">
      <alignment horizontal="center" vertical="center"/>
    </xf>
    <xf numFmtId="0" fontId="3" fillId="37" borderId="15" xfId="0" applyFont="1" applyFill="1" applyBorder="1" applyAlignment="1">
      <alignment horizontal="center" vertical="center"/>
    </xf>
    <xf numFmtId="0" fontId="3" fillId="37" borderId="23" xfId="0" applyFont="1" applyFill="1" applyBorder="1" applyAlignment="1">
      <alignment horizontal="center" vertical="center"/>
    </xf>
    <xf numFmtId="0" fontId="3" fillId="37" borderId="57" xfId="0" applyFont="1" applyFill="1" applyBorder="1" applyAlignment="1">
      <alignment horizontal="center" vertical="center"/>
    </xf>
    <xf numFmtId="179" fontId="3" fillId="0" borderId="12" xfId="0" applyNumberFormat="1" applyFont="1" applyFill="1" applyBorder="1" applyAlignment="1">
      <alignment horizontal="center" vertical="center" wrapText="1"/>
    </xf>
    <xf numFmtId="179" fontId="3" fillId="0" borderId="18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8" xfId="0" applyNumberFormat="1" applyFont="1" applyFill="1" applyBorder="1" applyAlignment="1">
      <alignment horizontal="center" vertical="center" wrapText="1"/>
    </xf>
    <xf numFmtId="0" fontId="43" fillId="34" borderId="45" xfId="0" applyFont="1" applyFill="1" applyBorder="1" applyAlignment="1">
      <alignment horizontal="center" vertical="center" wrapText="1"/>
    </xf>
    <xf numFmtId="0" fontId="43" fillId="34" borderId="62" xfId="0" applyFont="1" applyFill="1" applyBorder="1" applyAlignment="1">
      <alignment horizontal="center" vertical="center" wrapText="1"/>
    </xf>
    <xf numFmtId="0" fontId="43" fillId="34" borderId="63" xfId="0" applyFont="1" applyFill="1" applyBorder="1" applyAlignment="1">
      <alignment horizontal="center" vertical="center" wrapText="1"/>
    </xf>
    <xf numFmtId="0" fontId="43" fillId="34" borderId="20" xfId="0" applyFont="1" applyFill="1" applyBorder="1" applyAlignment="1">
      <alignment horizontal="center" vertical="center" wrapText="1"/>
    </xf>
    <xf numFmtId="0" fontId="43" fillId="34" borderId="40" xfId="0" applyFont="1" applyFill="1" applyBorder="1" applyAlignment="1">
      <alignment horizontal="center" vertical="center" wrapText="1"/>
    </xf>
    <xf numFmtId="0" fontId="43" fillId="34" borderId="41" xfId="0" applyFont="1" applyFill="1" applyBorder="1" applyAlignment="1">
      <alignment horizontal="center" vertical="center" wrapText="1"/>
    </xf>
    <xf numFmtId="0" fontId="24" fillId="37" borderId="19" xfId="0" applyFont="1" applyFill="1" applyBorder="1" applyAlignment="1">
      <alignment horizontal="center" vertical="center"/>
    </xf>
    <xf numFmtId="0" fontId="24" fillId="37" borderId="10" xfId="0" applyFont="1" applyFill="1" applyBorder="1" applyAlignment="1">
      <alignment horizontal="center" vertical="center"/>
    </xf>
    <xf numFmtId="0" fontId="24" fillId="37" borderId="12" xfId="0" applyFont="1" applyFill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3" fillId="36" borderId="27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left" vertical="center"/>
    </xf>
    <xf numFmtId="0" fontId="1" fillId="0" borderId="27" xfId="0" applyFont="1" applyFill="1" applyBorder="1" applyAlignment="1">
      <alignment horizontal="left" vertical="center"/>
    </xf>
    <xf numFmtId="0" fontId="0" fillId="0" borderId="0" xfId="0" applyAlignment="1">
      <alignment/>
    </xf>
    <xf numFmtId="0" fontId="0" fillId="35" borderId="17" xfId="0" applyFill="1" applyBorder="1" applyAlignment="1">
      <alignment horizontal="center" vertical="center"/>
    </xf>
    <xf numFmtId="0" fontId="0" fillId="35" borderId="61" xfId="0" applyFill="1" applyBorder="1" applyAlignment="1">
      <alignment horizontal="center" vertical="center"/>
    </xf>
    <xf numFmtId="0" fontId="7" fillId="0" borderId="0" xfId="0" applyFont="1" applyBorder="1" applyAlignment="1">
      <alignment horizontal="right"/>
    </xf>
    <xf numFmtId="0" fontId="14" fillId="0" borderId="0" xfId="0" applyFont="1" applyBorder="1" applyAlignment="1">
      <alignment horizontal="right"/>
    </xf>
    <xf numFmtId="0" fontId="14" fillId="0" borderId="49" xfId="0" applyFont="1" applyBorder="1" applyAlignment="1">
      <alignment horizontal="right"/>
    </xf>
    <xf numFmtId="0" fontId="3" fillId="36" borderId="28" xfId="0" applyFont="1" applyFill="1" applyBorder="1" applyAlignment="1">
      <alignment horizontal="center" vertical="center"/>
    </xf>
    <xf numFmtId="0" fontId="21" fillId="0" borderId="64" xfId="0" applyFont="1" applyFill="1" applyBorder="1" applyAlignment="1">
      <alignment horizontal="left" vertical="center" wrapText="1"/>
    </xf>
    <xf numFmtId="0" fontId="21" fillId="0" borderId="65" xfId="0" applyFont="1" applyFill="1" applyBorder="1" applyAlignment="1">
      <alignment horizontal="left" vertical="center" wrapText="1"/>
    </xf>
    <xf numFmtId="0" fontId="21" fillId="0" borderId="66" xfId="0" applyFont="1" applyFill="1" applyBorder="1" applyAlignment="1">
      <alignment horizontal="left" vertical="center" wrapText="1"/>
    </xf>
    <xf numFmtId="0" fontId="13" fillId="0" borderId="67" xfId="0" applyFont="1" applyFill="1" applyBorder="1" applyAlignment="1">
      <alignment horizontal="left" vertical="center" wrapText="1"/>
    </xf>
    <xf numFmtId="0" fontId="13" fillId="0" borderId="68" xfId="0" applyFont="1" applyFill="1" applyBorder="1" applyAlignment="1">
      <alignment horizontal="left" vertical="center" wrapText="1"/>
    </xf>
    <xf numFmtId="0" fontId="13" fillId="0" borderId="69" xfId="0" applyFont="1" applyFill="1" applyBorder="1" applyAlignment="1">
      <alignment horizontal="left" vertical="center" wrapText="1"/>
    </xf>
    <xf numFmtId="0" fontId="3" fillId="36" borderId="70" xfId="0" applyFont="1" applyFill="1" applyBorder="1" applyAlignment="1">
      <alignment horizontal="center" vertical="center"/>
    </xf>
    <xf numFmtId="0" fontId="3" fillId="36" borderId="30" xfId="0" applyFont="1" applyFill="1" applyBorder="1" applyAlignment="1">
      <alignment horizontal="center" vertical="center"/>
    </xf>
    <xf numFmtId="0" fontId="45" fillId="36" borderId="71" xfId="0" applyFont="1" applyFill="1" applyBorder="1" applyAlignment="1">
      <alignment horizontal="center"/>
    </xf>
    <xf numFmtId="0" fontId="45" fillId="36" borderId="72" xfId="0" applyFont="1" applyFill="1" applyBorder="1" applyAlignment="1">
      <alignment horizontal="center"/>
    </xf>
    <xf numFmtId="0" fontId="3" fillId="36" borderId="73" xfId="0" applyFont="1" applyFill="1" applyBorder="1" applyAlignment="1">
      <alignment horizontal="center" vertical="center" wrapText="1"/>
    </xf>
    <xf numFmtId="0" fontId="3" fillId="36" borderId="74" xfId="0" applyFont="1" applyFill="1" applyBorder="1" applyAlignment="1">
      <alignment horizontal="center" vertical="center" wrapText="1"/>
    </xf>
    <xf numFmtId="0" fontId="3" fillId="36" borderId="50" xfId="0" applyFont="1" applyFill="1" applyBorder="1" applyAlignment="1">
      <alignment horizontal="center" vertical="center" wrapText="1"/>
    </xf>
    <xf numFmtId="9" fontId="3" fillId="36" borderId="73" xfId="59" applyFont="1" applyFill="1" applyBorder="1" applyAlignment="1">
      <alignment horizontal="center" vertical="center"/>
    </xf>
    <xf numFmtId="9" fontId="3" fillId="36" borderId="74" xfId="59" applyFont="1" applyFill="1" applyBorder="1" applyAlignment="1">
      <alignment horizontal="center" vertical="center"/>
    </xf>
    <xf numFmtId="9" fontId="3" fillId="36" borderId="50" xfId="59" applyFont="1" applyFill="1" applyBorder="1" applyAlignment="1">
      <alignment horizontal="center" vertical="center"/>
    </xf>
    <xf numFmtId="179" fontId="1" fillId="0" borderId="27" xfId="0" applyNumberFormat="1" applyFont="1" applyFill="1" applyBorder="1" applyAlignment="1">
      <alignment horizontal="left" vertical="center" wrapText="1"/>
    </xf>
    <xf numFmtId="179" fontId="1" fillId="0" borderId="29" xfId="0" applyNumberFormat="1" applyFont="1" applyFill="1" applyBorder="1" applyAlignment="1">
      <alignment horizontal="left" vertical="center" wrapText="1"/>
    </xf>
    <xf numFmtId="179" fontId="5" fillId="0" borderId="27" xfId="0" applyNumberFormat="1" applyFont="1" applyFill="1" applyBorder="1" applyAlignment="1">
      <alignment horizontal="left" vertical="center" wrapText="1"/>
    </xf>
    <xf numFmtId="179" fontId="5" fillId="0" borderId="29" xfId="0" applyNumberFormat="1" applyFont="1" applyFill="1" applyBorder="1" applyAlignment="1">
      <alignment horizontal="left" vertical="center" wrapText="1"/>
    </xf>
    <xf numFmtId="179" fontId="5" fillId="0" borderId="53" xfId="0" applyNumberFormat="1" applyFont="1" applyFill="1" applyBorder="1" applyAlignment="1">
      <alignment horizontal="left" vertical="center" wrapText="1"/>
    </xf>
    <xf numFmtId="179" fontId="5" fillId="0" borderId="54" xfId="0" applyNumberFormat="1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right" vertical="top"/>
    </xf>
    <xf numFmtId="0" fontId="1" fillId="0" borderId="51" xfId="0" applyFont="1" applyFill="1" applyBorder="1" applyAlignment="1">
      <alignment horizontal="right" vertical="top"/>
    </xf>
    <xf numFmtId="179" fontId="1" fillId="0" borderId="27" xfId="0" applyNumberFormat="1" applyFont="1" applyFill="1" applyBorder="1" applyAlignment="1">
      <alignment horizontal="center" vertical="top"/>
    </xf>
    <xf numFmtId="0" fontId="3" fillId="36" borderId="58" xfId="0" applyFont="1" applyFill="1" applyBorder="1" applyAlignment="1">
      <alignment horizontal="center" vertical="center"/>
    </xf>
    <xf numFmtId="179" fontId="1" fillId="0" borderId="27" xfId="0" applyNumberFormat="1" applyFont="1" applyFill="1" applyBorder="1" applyAlignment="1">
      <alignment horizontal="center" vertical="center"/>
    </xf>
    <xf numFmtId="179" fontId="1" fillId="0" borderId="53" xfId="0" applyNumberFormat="1" applyFont="1" applyFill="1" applyBorder="1" applyAlignment="1">
      <alignment horizontal="center" vertical="center"/>
    </xf>
    <xf numFmtId="0" fontId="3" fillId="36" borderId="73" xfId="0" applyFont="1" applyFill="1" applyBorder="1" applyAlignment="1">
      <alignment horizontal="center" vertical="center"/>
    </xf>
    <xf numFmtId="0" fontId="3" fillId="36" borderId="74" xfId="0" applyFont="1" applyFill="1" applyBorder="1" applyAlignment="1">
      <alignment horizontal="center" vertical="center"/>
    </xf>
    <xf numFmtId="0" fontId="3" fillId="36" borderId="50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left" vertical="center"/>
    </xf>
    <xf numFmtId="0" fontId="43" fillId="34" borderId="64" xfId="0" applyFont="1" applyFill="1" applyBorder="1" applyAlignment="1">
      <alignment horizontal="center" vertical="center" wrapText="1"/>
    </xf>
    <xf numFmtId="0" fontId="43" fillId="34" borderId="65" xfId="0" applyFont="1" applyFill="1" applyBorder="1" applyAlignment="1">
      <alignment horizontal="center" vertical="center" wrapText="1"/>
    </xf>
    <xf numFmtId="0" fontId="43" fillId="34" borderId="66" xfId="0" applyFont="1" applyFill="1" applyBorder="1" applyAlignment="1">
      <alignment horizontal="center" vertical="center" wrapText="1"/>
    </xf>
    <xf numFmtId="0" fontId="43" fillId="34" borderId="75" xfId="0" applyFont="1" applyFill="1" applyBorder="1" applyAlignment="1">
      <alignment horizontal="center" vertical="center" wrapText="1"/>
    </xf>
    <xf numFmtId="0" fontId="43" fillId="34" borderId="0" xfId="0" applyFont="1" applyFill="1" applyBorder="1" applyAlignment="1">
      <alignment horizontal="center" vertical="center" wrapText="1"/>
    </xf>
    <xf numFmtId="0" fontId="43" fillId="34" borderId="76" xfId="0" applyFont="1" applyFill="1" applyBorder="1" applyAlignment="1">
      <alignment horizontal="center" vertical="center" wrapText="1"/>
    </xf>
    <xf numFmtId="0" fontId="44" fillId="37" borderId="22" xfId="0" applyFont="1" applyFill="1" applyBorder="1" applyAlignment="1">
      <alignment horizontal="center" vertical="center"/>
    </xf>
    <xf numFmtId="0" fontId="44" fillId="37" borderId="0" xfId="0" applyFont="1" applyFill="1" applyBorder="1" applyAlignment="1">
      <alignment horizontal="center" vertical="center"/>
    </xf>
    <xf numFmtId="0" fontId="44" fillId="37" borderId="76" xfId="0" applyFont="1" applyFill="1" applyBorder="1" applyAlignment="1">
      <alignment horizontal="center" vertical="center"/>
    </xf>
    <xf numFmtId="0" fontId="6" fillId="37" borderId="11" xfId="0" applyFont="1" applyFill="1" applyBorder="1" applyAlignment="1">
      <alignment horizontal="center" vertical="center"/>
    </xf>
    <xf numFmtId="0" fontId="6" fillId="37" borderId="13" xfId="0" applyFont="1" applyFill="1" applyBorder="1" applyAlignment="1">
      <alignment horizontal="center" vertical="center"/>
    </xf>
    <xf numFmtId="0" fontId="6" fillId="37" borderId="14" xfId="0" applyFont="1" applyFill="1" applyBorder="1" applyAlignment="1">
      <alignment horizontal="center" vertical="center"/>
    </xf>
    <xf numFmtId="179" fontId="3" fillId="34" borderId="12" xfId="0" applyNumberFormat="1" applyFont="1" applyFill="1" applyBorder="1" applyAlignment="1">
      <alignment horizontal="center" vertical="center" wrapText="1"/>
    </xf>
    <xf numFmtId="179" fontId="3" fillId="34" borderId="19" xfId="0" applyNumberFormat="1" applyFont="1" applyFill="1" applyBorder="1" applyAlignment="1">
      <alignment horizontal="center" vertical="center" wrapText="1"/>
    </xf>
    <xf numFmtId="179" fontId="3" fillId="34" borderId="18" xfId="0" applyNumberFormat="1" applyFont="1" applyFill="1" applyBorder="1" applyAlignment="1">
      <alignment horizontal="center" vertical="center" wrapText="1"/>
    </xf>
    <xf numFmtId="179" fontId="1" fillId="34" borderId="12" xfId="0" applyNumberFormat="1" applyFont="1" applyFill="1" applyBorder="1" applyAlignment="1">
      <alignment horizontal="center" vertical="center"/>
    </xf>
    <xf numFmtId="179" fontId="1" fillId="34" borderId="19" xfId="0" applyNumberFormat="1" applyFont="1" applyFill="1" applyBorder="1" applyAlignment="1">
      <alignment horizontal="center" vertical="center"/>
    </xf>
    <xf numFmtId="179" fontId="1" fillId="34" borderId="18" xfId="0" applyNumberFormat="1" applyFont="1" applyFill="1" applyBorder="1" applyAlignment="1">
      <alignment horizontal="center" vertical="center"/>
    </xf>
    <xf numFmtId="179" fontId="3" fillId="0" borderId="19" xfId="0" applyNumberFormat="1" applyFont="1" applyFill="1" applyBorder="1" applyAlignment="1">
      <alignment horizontal="center" vertical="center" wrapText="1"/>
    </xf>
    <xf numFmtId="179" fontId="1" fillId="0" borderId="19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3" fillId="37" borderId="11" xfId="0" applyFont="1" applyFill="1" applyBorder="1" applyAlignment="1">
      <alignment horizontal="center"/>
    </xf>
    <xf numFmtId="0" fontId="3" fillId="37" borderId="13" xfId="0" applyFont="1" applyFill="1" applyBorder="1" applyAlignment="1">
      <alignment horizontal="center"/>
    </xf>
    <xf numFmtId="0" fontId="3" fillId="37" borderId="14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left" vertical="top" wrapText="1"/>
    </xf>
    <xf numFmtId="0" fontId="1" fillId="34" borderId="18" xfId="0" applyFont="1" applyFill="1" applyBorder="1" applyAlignment="1">
      <alignment horizontal="left" vertical="top" wrapText="1"/>
    </xf>
    <xf numFmtId="0" fontId="3" fillId="37" borderId="15" xfId="0" applyFont="1" applyFill="1" applyBorder="1" applyAlignment="1">
      <alignment horizontal="center" wrapText="1"/>
    </xf>
    <xf numFmtId="0" fontId="3" fillId="37" borderId="23" xfId="0" applyFont="1" applyFill="1" applyBorder="1" applyAlignment="1">
      <alignment horizontal="center" wrapText="1"/>
    </xf>
    <xf numFmtId="0" fontId="3" fillId="37" borderId="57" xfId="0" applyFont="1" applyFill="1" applyBorder="1" applyAlignment="1">
      <alignment horizontal="center" wrapText="1"/>
    </xf>
    <xf numFmtId="0" fontId="3" fillId="37" borderId="22" xfId="0" applyFont="1" applyFill="1" applyBorder="1" applyAlignment="1">
      <alignment horizontal="center" wrapText="1"/>
    </xf>
    <xf numFmtId="0" fontId="3" fillId="37" borderId="0" xfId="0" applyFont="1" applyFill="1" applyBorder="1" applyAlignment="1">
      <alignment horizontal="center" wrapText="1"/>
    </xf>
    <xf numFmtId="0" fontId="3" fillId="37" borderId="24" xfId="0" applyFont="1" applyFill="1" applyBorder="1" applyAlignment="1">
      <alignment horizontal="center" wrapText="1"/>
    </xf>
    <xf numFmtId="0" fontId="21" fillId="34" borderId="15" xfId="0" applyFont="1" applyFill="1" applyBorder="1" applyAlignment="1">
      <alignment horizontal="left" vertical="center" wrapText="1"/>
    </xf>
    <xf numFmtId="0" fontId="21" fillId="34" borderId="23" xfId="0" applyFont="1" applyFill="1" applyBorder="1" applyAlignment="1">
      <alignment horizontal="left" vertical="center" wrapText="1"/>
    </xf>
    <xf numFmtId="0" fontId="21" fillId="34" borderId="57" xfId="0" applyFont="1" applyFill="1" applyBorder="1" applyAlignment="1">
      <alignment horizontal="left" vertical="center" wrapText="1"/>
    </xf>
    <xf numFmtId="0" fontId="21" fillId="34" borderId="22" xfId="0" applyFont="1" applyFill="1" applyBorder="1" applyAlignment="1">
      <alignment horizontal="left" vertical="center" wrapText="1"/>
    </xf>
    <xf numFmtId="0" fontId="21" fillId="34" borderId="0" xfId="0" applyFont="1" applyFill="1" applyBorder="1" applyAlignment="1">
      <alignment horizontal="left" vertical="center" wrapText="1"/>
    </xf>
    <xf numFmtId="0" fontId="21" fillId="34" borderId="24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left" vertical="top" wrapText="1"/>
    </xf>
    <xf numFmtId="0" fontId="1" fillId="34" borderId="19" xfId="0" applyFont="1" applyFill="1" applyBorder="1" applyAlignment="1">
      <alignment horizontal="left" vertical="top" wrapText="1"/>
    </xf>
    <xf numFmtId="0" fontId="24" fillId="37" borderId="59" xfId="0" applyFont="1" applyFill="1" applyBorder="1" applyAlignment="1">
      <alignment horizontal="center" vertical="center"/>
    </xf>
    <xf numFmtId="0" fontId="24" fillId="37" borderId="49" xfId="0" applyFont="1" applyFill="1" applyBorder="1" applyAlignment="1">
      <alignment horizontal="center" vertical="center"/>
    </xf>
    <xf numFmtId="0" fontId="24" fillId="37" borderId="60" xfId="0" applyFont="1" applyFill="1" applyBorder="1" applyAlignment="1">
      <alignment horizontal="center" vertical="center"/>
    </xf>
    <xf numFmtId="0" fontId="26" fillId="0" borderId="11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27" fillId="37" borderId="62" xfId="0" applyFont="1" applyFill="1" applyBorder="1" applyAlignment="1">
      <alignment horizontal="center" vertical="center" wrapText="1"/>
    </xf>
    <xf numFmtId="0" fontId="27" fillId="37" borderId="0" xfId="0" applyFont="1" applyFill="1" applyBorder="1" applyAlignment="1">
      <alignment horizontal="center" vertical="center" wrapText="1"/>
    </xf>
    <xf numFmtId="0" fontId="24" fillId="37" borderId="15" xfId="0" applyFont="1" applyFill="1" applyBorder="1" applyAlignment="1">
      <alignment horizontal="center" vertical="center" wrapText="1"/>
    </xf>
    <xf numFmtId="0" fontId="24" fillId="37" borderId="23" xfId="0" applyFont="1" applyFill="1" applyBorder="1" applyAlignment="1">
      <alignment horizontal="center" vertical="center" wrapText="1"/>
    </xf>
    <xf numFmtId="0" fontId="24" fillId="37" borderId="57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/>
    </xf>
    <xf numFmtId="179" fontId="3" fillId="0" borderId="15" xfId="0" applyNumberFormat="1" applyFont="1" applyFill="1" applyBorder="1" applyAlignment="1">
      <alignment horizontal="center" vertical="center"/>
    </xf>
    <xf numFmtId="179" fontId="3" fillId="0" borderId="59" xfId="0" applyNumberFormat="1" applyFont="1" applyFill="1" applyBorder="1" applyAlignment="1">
      <alignment horizontal="center" vertical="center"/>
    </xf>
    <xf numFmtId="179" fontId="3" fillId="0" borderId="57" xfId="0" applyNumberFormat="1" applyFont="1" applyFill="1" applyBorder="1" applyAlignment="1">
      <alignment horizontal="center" vertical="center"/>
    </xf>
    <xf numFmtId="179" fontId="3" fillId="0" borderId="60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27" fillId="34" borderId="45" xfId="0" applyFont="1" applyFill="1" applyBorder="1" applyAlignment="1">
      <alignment horizontal="center" vertical="center" wrapText="1"/>
    </xf>
    <xf numFmtId="0" fontId="27" fillId="34" borderId="62" xfId="0" applyFont="1" applyFill="1" applyBorder="1" applyAlignment="1">
      <alignment horizontal="center" vertical="center" wrapText="1"/>
    </xf>
    <xf numFmtId="0" fontId="27" fillId="34" borderId="63" xfId="0" applyFont="1" applyFill="1" applyBorder="1" applyAlignment="1">
      <alignment horizontal="center" vertical="center" wrapText="1"/>
    </xf>
    <xf numFmtId="0" fontId="27" fillId="34" borderId="21" xfId="0" applyFont="1" applyFill="1" applyBorder="1" applyAlignment="1">
      <alignment horizontal="center" vertical="center" wrapText="1"/>
    </xf>
    <xf numFmtId="0" fontId="27" fillId="34" borderId="0" xfId="0" applyFont="1" applyFill="1" applyBorder="1" applyAlignment="1">
      <alignment horizontal="center" vertical="center" wrapText="1"/>
    </xf>
    <xf numFmtId="0" fontId="27" fillId="34" borderId="77" xfId="0" applyFont="1" applyFill="1" applyBorder="1" applyAlignment="1">
      <alignment horizontal="center" vertical="center" wrapText="1"/>
    </xf>
    <xf numFmtId="0" fontId="27" fillId="34" borderId="20" xfId="0" applyFont="1" applyFill="1" applyBorder="1" applyAlignment="1">
      <alignment horizontal="center" vertical="center" wrapText="1"/>
    </xf>
    <xf numFmtId="0" fontId="27" fillId="34" borderId="40" xfId="0" applyFont="1" applyFill="1" applyBorder="1" applyAlignment="1">
      <alignment horizontal="center" vertical="center" wrapText="1"/>
    </xf>
    <xf numFmtId="0" fontId="27" fillId="34" borderId="4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36" borderId="11" xfId="0" applyFont="1" applyFill="1" applyBorder="1" applyAlignment="1">
      <alignment horizontal="center" vertical="center"/>
    </xf>
    <xf numFmtId="0" fontId="3" fillId="36" borderId="13" xfId="0" applyFont="1" applyFill="1" applyBorder="1" applyAlignment="1">
      <alignment horizontal="center" vertical="center"/>
    </xf>
    <xf numFmtId="0" fontId="3" fillId="36" borderId="14" xfId="0" applyFont="1" applyFill="1" applyBorder="1" applyAlignment="1">
      <alignment horizontal="center" vertical="center"/>
    </xf>
    <xf numFmtId="0" fontId="8" fillId="36" borderId="11" xfId="0" applyFont="1" applyFill="1" applyBorder="1" applyAlignment="1">
      <alignment horizontal="center" vertical="center"/>
    </xf>
    <xf numFmtId="0" fontId="8" fillId="36" borderId="13" xfId="0" applyFont="1" applyFill="1" applyBorder="1" applyAlignment="1">
      <alignment horizontal="center" vertical="center"/>
    </xf>
    <xf numFmtId="0" fontId="8" fillId="36" borderId="14" xfId="0" applyFont="1" applyFill="1" applyBorder="1" applyAlignment="1">
      <alignment horizontal="center" vertical="center"/>
    </xf>
    <xf numFmtId="0" fontId="3" fillId="36" borderId="23" xfId="0" applyFont="1" applyFill="1" applyBorder="1" applyAlignment="1">
      <alignment horizontal="center" vertical="center" wrapText="1"/>
    </xf>
    <xf numFmtId="0" fontId="3" fillId="36" borderId="0" xfId="0" applyFont="1" applyFill="1" applyBorder="1" applyAlignment="1">
      <alignment horizontal="center" vertical="center" wrapText="1"/>
    </xf>
    <xf numFmtId="0" fontId="8" fillId="36" borderId="59" xfId="0" applyFont="1" applyFill="1" applyBorder="1" applyAlignment="1">
      <alignment horizontal="center" vertical="center" wrapText="1"/>
    </xf>
    <xf numFmtId="0" fontId="8" fillId="36" borderId="49" xfId="0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8" fillId="36" borderId="15" xfId="0" applyFont="1" applyFill="1" applyBorder="1" applyAlignment="1">
      <alignment horizontal="center" vertical="center" wrapText="1"/>
    </xf>
    <xf numFmtId="0" fontId="8" fillId="36" borderId="23" xfId="0" applyFont="1" applyFill="1" applyBorder="1" applyAlignment="1">
      <alignment horizontal="center" vertical="center" wrapText="1"/>
    </xf>
    <xf numFmtId="0" fontId="6" fillId="37" borderId="27" xfId="0" applyNumberFormat="1" applyFont="1" applyFill="1" applyBorder="1" applyAlignment="1">
      <alignment horizontal="center" vertical="center" wrapText="1"/>
    </xf>
    <xf numFmtId="0" fontId="47" fillId="0" borderId="27" xfId="0" applyFont="1" applyFill="1" applyBorder="1" applyAlignment="1">
      <alignment horizontal="center" vertical="center" wrapText="1"/>
    </xf>
    <xf numFmtId="0" fontId="47" fillId="0" borderId="28" xfId="0" applyFont="1" applyFill="1" applyBorder="1" applyAlignment="1">
      <alignment horizontal="center" vertical="center" wrapText="1"/>
    </xf>
    <xf numFmtId="179" fontId="3" fillId="0" borderId="27" xfId="0" applyNumberFormat="1" applyFont="1" applyBorder="1" applyAlignment="1">
      <alignment horizontal="center" vertical="center"/>
    </xf>
    <xf numFmtId="0" fontId="3" fillId="36" borderId="27" xfId="0" applyFont="1" applyFill="1" applyBorder="1" applyAlignment="1">
      <alignment horizontal="center" vertical="center" wrapText="1"/>
    </xf>
    <xf numFmtId="179" fontId="3" fillId="0" borderId="73" xfId="0" applyNumberFormat="1" applyFont="1" applyFill="1" applyBorder="1" applyAlignment="1">
      <alignment horizontal="center" vertical="center"/>
    </xf>
    <xf numFmtId="179" fontId="3" fillId="0" borderId="50" xfId="0" applyNumberFormat="1" applyFont="1" applyFill="1" applyBorder="1" applyAlignment="1">
      <alignment horizontal="center" vertical="center"/>
    </xf>
    <xf numFmtId="0" fontId="17" fillId="34" borderId="45" xfId="0" applyFont="1" applyFill="1" applyBorder="1" applyAlignment="1">
      <alignment horizontal="center" vertical="center" wrapText="1"/>
    </xf>
    <xf numFmtId="0" fontId="17" fillId="34" borderId="62" xfId="0" applyFont="1" applyFill="1" applyBorder="1" applyAlignment="1">
      <alignment horizontal="center" vertical="center" wrapText="1"/>
    </xf>
    <xf numFmtId="0" fontId="17" fillId="34" borderId="63" xfId="0" applyFont="1" applyFill="1" applyBorder="1" applyAlignment="1">
      <alignment horizontal="center" vertical="center" wrapText="1"/>
    </xf>
    <xf numFmtId="0" fontId="17" fillId="34" borderId="20" xfId="0" applyFont="1" applyFill="1" applyBorder="1" applyAlignment="1">
      <alignment horizontal="center" vertical="center" wrapText="1"/>
    </xf>
    <xf numFmtId="0" fontId="17" fillId="34" borderId="40" xfId="0" applyFont="1" applyFill="1" applyBorder="1" applyAlignment="1">
      <alignment horizontal="center" vertical="center" wrapText="1"/>
    </xf>
    <xf numFmtId="0" fontId="17" fillId="34" borderId="41" xfId="0" applyFont="1" applyFill="1" applyBorder="1" applyAlignment="1">
      <alignment horizontal="center" vertical="center" wrapText="1"/>
    </xf>
    <xf numFmtId="0" fontId="26" fillId="36" borderId="11" xfId="0" applyFont="1" applyFill="1" applyBorder="1" applyAlignment="1">
      <alignment horizontal="center" vertical="center"/>
    </xf>
    <xf numFmtId="0" fontId="26" fillId="36" borderId="13" xfId="0" applyFont="1" applyFill="1" applyBorder="1" applyAlignment="1">
      <alignment horizontal="center" vertical="center"/>
    </xf>
    <xf numFmtId="0" fontId="26" fillId="36" borderId="14" xfId="0" applyFont="1" applyFill="1" applyBorder="1" applyAlignment="1">
      <alignment horizontal="center" vertical="center"/>
    </xf>
    <xf numFmtId="0" fontId="26" fillId="36" borderId="0" xfId="0" applyFont="1" applyFill="1" applyAlignment="1">
      <alignment horizontal="center"/>
    </xf>
    <xf numFmtId="0" fontId="25" fillId="0" borderId="57" xfId="0" applyFont="1" applyBorder="1" applyAlignment="1">
      <alignment horizontal="center" vertical="center" wrapText="1"/>
    </xf>
    <xf numFmtId="0" fontId="25" fillId="0" borderId="60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right" vertical="center"/>
    </xf>
    <xf numFmtId="0" fontId="25" fillId="0" borderId="15" xfId="0" applyFont="1" applyBorder="1" applyAlignment="1">
      <alignment horizontal="center" vertical="center" wrapText="1"/>
    </xf>
    <xf numFmtId="0" fontId="25" fillId="0" borderId="59" xfId="0" applyFont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3" fillId="36" borderId="13" xfId="0" applyFont="1" applyFill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49" xfId="0" applyFont="1" applyBorder="1" applyAlignment="1">
      <alignment horizontal="center" vertical="center" wrapText="1"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25" fillId="0" borderId="22" xfId="0" applyFont="1" applyBorder="1" applyAlignment="1">
      <alignment horizontal="center" vertical="center" wrapText="1"/>
    </xf>
    <xf numFmtId="0" fontId="21" fillId="34" borderId="33" xfId="0" applyFont="1" applyFill="1" applyBorder="1" applyAlignment="1">
      <alignment horizontal="left" vertical="top"/>
    </xf>
    <xf numFmtId="0" fontId="21" fillId="34" borderId="14" xfId="0" applyFont="1" applyFill="1" applyBorder="1" applyAlignment="1">
      <alignment horizontal="left" vertical="top"/>
    </xf>
    <xf numFmtId="0" fontId="18" fillId="0" borderId="62" xfId="0" applyFont="1" applyBorder="1" applyAlignment="1">
      <alignment horizontal="right"/>
    </xf>
    <xf numFmtId="0" fontId="14" fillId="0" borderId="40" xfId="0" applyFont="1" applyBorder="1" applyAlignment="1">
      <alignment horizontal="right"/>
    </xf>
    <xf numFmtId="0" fontId="22" fillId="36" borderId="78" xfId="0" applyFont="1" applyFill="1" applyBorder="1" applyAlignment="1">
      <alignment horizontal="center" vertical="center"/>
    </xf>
    <xf numFmtId="0" fontId="22" fillId="36" borderId="79" xfId="0" applyFont="1" applyFill="1" applyBorder="1" applyAlignment="1">
      <alignment horizontal="center" vertical="center"/>
    </xf>
    <xf numFmtId="0" fontId="22" fillId="36" borderId="80" xfId="0" applyFont="1" applyFill="1" applyBorder="1" applyAlignment="1">
      <alignment horizontal="center" vertical="center"/>
    </xf>
    <xf numFmtId="0" fontId="10" fillId="36" borderId="45" xfId="0" applyFont="1" applyFill="1" applyBorder="1" applyAlignment="1">
      <alignment horizontal="center" vertical="center"/>
    </xf>
    <xf numFmtId="0" fontId="10" fillId="36" borderId="62" xfId="0" applyFont="1" applyFill="1" applyBorder="1" applyAlignment="1">
      <alignment horizontal="center" vertical="center"/>
    </xf>
    <xf numFmtId="0" fontId="10" fillId="36" borderId="63" xfId="0" applyFont="1" applyFill="1" applyBorder="1" applyAlignment="1">
      <alignment horizontal="center" vertical="center"/>
    </xf>
    <xf numFmtId="0" fontId="26" fillId="38" borderId="33" xfId="0" applyFont="1" applyFill="1" applyBorder="1" applyAlignment="1">
      <alignment horizontal="center" vertical="center" wrapText="1"/>
    </xf>
    <xf numFmtId="0" fontId="26" fillId="38" borderId="14" xfId="0" applyFont="1" applyFill="1" applyBorder="1" applyAlignment="1">
      <alignment horizontal="center" vertical="center" wrapText="1"/>
    </xf>
    <xf numFmtId="0" fontId="21" fillId="0" borderId="33" xfId="0" applyFont="1" applyFill="1" applyBorder="1" applyAlignment="1">
      <alignment horizontal="left" vertical="top"/>
    </xf>
    <xf numFmtId="0" fontId="21" fillId="0" borderId="14" xfId="0" applyFont="1" applyFill="1" applyBorder="1" applyAlignment="1">
      <alignment horizontal="left" vertical="top"/>
    </xf>
    <xf numFmtId="0" fontId="17" fillId="36" borderId="78" xfId="0" applyFont="1" applyFill="1" applyBorder="1" applyAlignment="1">
      <alignment horizontal="center"/>
    </xf>
    <xf numFmtId="0" fontId="17" fillId="36" borderId="79" xfId="0" applyFont="1" applyFill="1" applyBorder="1" applyAlignment="1">
      <alignment horizontal="center"/>
    </xf>
    <xf numFmtId="0" fontId="17" fillId="36" borderId="80" xfId="0" applyFont="1" applyFill="1" applyBorder="1" applyAlignment="1">
      <alignment horizontal="center"/>
    </xf>
    <xf numFmtId="0" fontId="21" fillId="0" borderId="33" xfId="0" applyFont="1" applyFill="1" applyBorder="1" applyAlignment="1">
      <alignment horizontal="left" vertical="top" wrapText="1"/>
    </xf>
    <xf numFmtId="0" fontId="21" fillId="0" borderId="14" xfId="0" applyFont="1" applyFill="1" applyBorder="1" applyAlignment="1">
      <alignment horizontal="left" vertical="top" wrapText="1"/>
    </xf>
    <xf numFmtId="0" fontId="21" fillId="0" borderId="33" xfId="0" applyFont="1" applyFill="1" applyBorder="1" applyAlignment="1">
      <alignment horizontal="left" vertical="center"/>
    </xf>
    <xf numFmtId="0" fontId="21" fillId="0" borderId="13" xfId="0" applyFont="1" applyFill="1" applyBorder="1" applyAlignment="1">
      <alignment horizontal="left" vertical="center"/>
    </xf>
    <xf numFmtId="0" fontId="21" fillId="34" borderId="42" xfId="0" applyFont="1" applyFill="1" applyBorder="1" applyAlignment="1">
      <alignment horizontal="left" vertical="center" wrapText="1"/>
    </xf>
    <xf numFmtId="0" fontId="21" fillId="34" borderId="81" xfId="0" applyFont="1" applyFill="1" applyBorder="1" applyAlignment="1">
      <alignment horizontal="left" vertical="center" wrapText="1"/>
    </xf>
    <xf numFmtId="0" fontId="21" fillId="34" borderId="82" xfId="0" applyFont="1" applyFill="1" applyBorder="1" applyAlignment="1">
      <alignment horizontal="left" vertical="center" wrapText="1"/>
    </xf>
    <xf numFmtId="0" fontId="21" fillId="34" borderId="35" xfId="0" applyFont="1" applyFill="1" applyBorder="1" applyAlignment="1">
      <alignment horizontal="left" vertical="center" wrapText="1"/>
    </xf>
    <xf numFmtId="0" fontId="21" fillId="34" borderId="48" xfId="0" applyFont="1" applyFill="1" applyBorder="1" applyAlignment="1">
      <alignment horizontal="left" vertical="center" wrapText="1"/>
    </xf>
    <xf numFmtId="0" fontId="21" fillId="34" borderId="60" xfId="0" applyFont="1" applyFill="1" applyBorder="1" applyAlignment="1">
      <alignment horizontal="left" vertical="center" wrapText="1"/>
    </xf>
    <xf numFmtId="0" fontId="21" fillId="0" borderId="35" xfId="0" applyFont="1" applyFill="1" applyBorder="1" applyAlignment="1">
      <alignment horizontal="left" vertical="top" wrapText="1"/>
    </xf>
    <xf numFmtId="0" fontId="21" fillId="0" borderId="23" xfId="0" applyFont="1" applyFill="1" applyBorder="1" applyAlignment="1">
      <alignment horizontal="left" vertical="top" wrapText="1"/>
    </xf>
    <xf numFmtId="0" fontId="21" fillId="0" borderId="48" xfId="0" applyFont="1" applyFill="1" applyBorder="1" applyAlignment="1">
      <alignment horizontal="left" vertical="top" wrapText="1"/>
    </xf>
    <xf numFmtId="0" fontId="21" fillId="0" borderId="49" xfId="0" applyFont="1" applyFill="1" applyBorder="1" applyAlignment="1">
      <alignment horizontal="left" vertical="top" wrapText="1"/>
    </xf>
    <xf numFmtId="0" fontId="21" fillId="0" borderId="12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179" fontId="22" fillId="0" borderId="12" xfId="0" applyNumberFormat="1" applyFont="1" applyFill="1" applyBorder="1" applyAlignment="1">
      <alignment horizontal="center" vertical="center"/>
    </xf>
    <xf numFmtId="179" fontId="22" fillId="0" borderId="18" xfId="0" applyNumberFormat="1" applyFont="1" applyFill="1" applyBorder="1" applyAlignment="1">
      <alignment horizontal="center" vertical="center"/>
    </xf>
    <xf numFmtId="179" fontId="21" fillId="0" borderId="34" xfId="0" applyNumberFormat="1" applyFont="1" applyFill="1" applyBorder="1" applyAlignment="1">
      <alignment horizontal="center" vertical="center"/>
    </xf>
    <xf numFmtId="179" fontId="21" fillId="0" borderId="83" xfId="0" applyNumberFormat="1" applyFont="1" applyFill="1" applyBorder="1" applyAlignment="1">
      <alignment horizontal="center" vertical="center"/>
    </xf>
    <xf numFmtId="0" fontId="21" fillId="34" borderId="84" xfId="0" applyFont="1" applyFill="1" applyBorder="1" applyAlignment="1">
      <alignment horizontal="left" vertical="center" wrapText="1"/>
    </xf>
    <xf numFmtId="0" fontId="21" fillId="34" borderId="42" xfId="0" applyFont="1" applyFill="1" applyBorder="1" applyAlignment="1">
      <alignment horizontal="center" vertical="center"/>
    </xf>
    <xf numFmtId="0" fontId="21" fillId="34" borderId="84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left" vertical="top" wrapText="1"/>
    </xf>
    <xf numFmtId="179" fontId="22" fillId="0" borderId="12" xfId="0" applyNumberFormat="1" applyFont="1" applyBorder="1" applyAlignment="1">
      <alignment horizontal="center" vertical="center"/>
    </xf>
    <xf numFmtId="179" fontId="22" fillId="0" borderId="18" xfId="0" applyNumberFormat="1" applyFont="1" applyBorder="1" applyAlignment="1">
      <alignment horizontal="center" vertical="center"/>
    </xf>
    <xf numFmtId="179" fontId="21" fillId="0" borderId="34" xfId="0" applyNumberFormat="1" applyFont="1" applyBorder="1" applyAlignment="1">
      <alignment horizontal="center" vertical="center"/>
    </xf>
    <xf numFmtId="179" fontId="21" fillId="0" borderId="83" xfId="0" applyNumberFormat="1" applyFont="1" applyBorder="1" applyAlignment="1">
      <alignment horizontal="center" vertical="center"/>
    </xf>
    <xf numFmtId="0" fontId="21" fillId="0" borderId="20" xfId="0" applyFont="1" applyFill="1" applyBorder="1" applyAlignment="1">
      <alignment horizontal="left" vertical="top" wrapText="1"/>
    </xf>
    <xf numFmtId="0" fontId="21" fillId="0" borderId="40" xfId="0" applyFont="1" applyFill="1" applyBorder="1" applyAlignment="1">
      <alignment horizontal="left" vertical="top" wrapText="1"/>
    </xf>
    <xf numFmtId="0" fontId="21" fillId="0" borderId="38" xfId="0" applyFont="1" applyFill="1" applyBorder="1" applyAlignment="1">
      <alignment horizontal="center" vertical="center"/>
    </xf>
    <xf numFmtId="179" fontId="22" fillId="0" borderId="38" xfId="0" applyNumberFormat="1" applyFont="1" applyBorder="1" applyAlignment="1">
      <alignment horizontal="center" vertical="center"/>
    </xf>
    <xf numFmtId="179" fontId="21" fillId="0" borderId="47" xfId="0" applyNumberFormat="1" applyFont="1" applyBorder="1" applyAlignment="1">
      <alignment horizontal="center" vertical="center"/>
    </xf>
    <xf numFmtId="0" fontId="48" fillId="0" borderId="33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179" fontId="3" fillId="0" borderId="12" xfId="0" applyNumberFormat="1" applyFont="1" applyFill="1" applyBorder="1" applyAlignment="1">
      <alignment horizontal="center" vertical="center"/>
    </xf>
    <xf numFmtId="179" fontId="3" fillId="0" borderId="19" xfId="0" applyNumberFormat="1" applyFont="1" applyFill="1" applyBorder="1" applyAlignment="1">
      <alignment horizontal="center" vertical="center"/>
    </xf>
    <xf numFmtId="179" fontId="3" fillId="0" borderId="18" xfId="0" applyNumberFormat="1" applyFont="1" applyFill="1" applyBorder="1" applyAlignment="1">
      <alignment horizontal="center" vertical="center"/>
    </xf>
    <xf numFmtId="179" fontId="21" fillId="0" borderId="46" xfId="0" applyNumberFormat="1" applyFont="1" applyFill="1" applyBorder="1" applyAlignment="1">
      <alignment horizontal="center" vertical="center"/>
    </xf>
    <xf numFmtId="0" fontId="22" fillId="36" borderId="21" xfId="0" applyFont="1" applyFill="1" applyBorder="1" applyAlignment="1">
      <alignment horizontal="center" vertical="center"/>
    </xf>
    <xf numFmtId="0" fontId="22" fillId="36" borderId="0" xfId="0" applyFont="1" applyFill="1" applyBorder="1" applyAlignment="1">
      <alignment horizontal="center" vertical="center"/>
    </xf>
    <xf numFmtId="0" fontId="22" fillId="36" borderId="77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179" fontId="25" fillId="0" borderId="85" xfId="0" applyNumberFormat="1" applyFont="1" applyFill="1" applyBorder="1" applyAlignment="1">
      <alignment horizontal="center" vertical="center"/>
    </xf>
    <xf numFmtId="179" fontId="25" fillId="0" borderId="86" xfId="0" applyNumberFormat="1" applyFont="1" applyFill="1" applyBorder="1" applyAlignment="1">
      <alignment horizontal="center" vertical="center"/>
    </xf>
    <xf numFmtId="0" fontId="97" fillId="0" borderId="62" xfId="0" applyFont="1" applyBorder="1" applyAlignment="1">
      <alignment horizontal="right"/>
    </xf>
    <xf numFmtId="0" fontId="26" fillId="36" borderId="87" xfId="0" applyFont="1" applyFill="1" applyBorder="1" applyAlignment="1">
      <alignment horizontal="center" vertical="center"/>
    </xf>
    <xf numFmtId="0" fontId="26" fillId="36" borderId="88" xfId="0" applyFont="1" applyFill="1" applyBorder="1" applyAlignment="1">
      <alignment horizontal="center" vertical="center"/>
    </xf>
    <xf numFmtId="0" fontId="26" fillId="36" borderId="89" xfId="0" applyFont="1" applyFill="1" applyBorder="1" applyAlignment="1">
      <alignment horizontal="center" vertical="center"/>
    </xf>
    <xf numFmtId="0" fontId="22" fillId="36" borderId="87" xfId="0" applyFont="1" applyFill="1" applyBorder="1" applyAlignment="1">
      <alignment horizontal="center" vertical="center"/>
    </xf>
    <xf numFmtId="0" fontId="22" fillId="36" borderId="88" xfId="0" applyFont="1" applyFill="1" applyBorder="1" applyAlignment="1">
      <alignment horizontal="center" vertical="center"/>
    </xf>
    <xf numFmtId="0" fontId="22" fillId="36" borderId="89" xfId="0" applyFont="1" applyFill="1" applyBorder="1" applyAlignment="1">
      <alignment horizontal="center" vertical="center"/>
    </xf>
    <xf numFmtId="0" fontId="25" fillId="0" borderId="28" xfId="0" applyFont="1" applyFill="1" applyBorder="1" applyAlignment="1">
      <alignment horizontal="center" vertical="center"/>
    </xf>
    <xf numFmtId="0" fontId="25" fillId="0" borderId="58" xfId="0" applyFont="1" applyFill="1" applyBorder="1" applyAlignment="1">
      <alignment horizontal="center" vertical="center"/>
    </xf>
    <xf numFmtId="179" fontId="26" fillId="0" borderId="28" xfId="0" applyNumberFormat="1" applyFont="1" applyFill="1" applyBorder="1" applyAlignment="1">
      <alignment horizontal="center" vertical="center"/>
    </xf>
    <xf numFmtId="179" fontId="26" fillId="0" borderId="58" xfId="0" applyNumberFormat="1" applyFont="1" applyFill="1" applyBorder="1" applyAlignment="1">
      <alignment horizontal="center" vertical="center"/>
    </xf>
    <xf numFmtId="0" fontId="26" fillId="0" borderId="64" xfId="0" applyFont="1" applyFill="1" applyBorder="1" applyAlignment="1">
      <alignment horizontal="left"/>
    </xf>
    <xf numFmtId="0" fontId="26" fillId="0" borderId="66" xfId="0" applyFont="1" applyFill="1" applyBorder="1" applyAlignment="1">
      <alignment horizontal="left"/>
    </xf>
    <xf numFmtId="0" fontId="25" fillId="0" borderId="90" xfId="0" applyFont="1" applyFill="1" applyBorder="1" applyAlignment="1">
      <alignment horizontal="center" vertical="center"/>
    </xf>
    <xf numFmtId="179" fontId="26" fillId="0" borderId="90" xfId="0" applyNumberFormat="1" applyFont="1" applyFill="1" applyBorder="1" applyAlignment="1">
      <alignment horizontal="center" vertical="center"/>
    </xf>
    <xf numFmtId="0" fontId="25" fillId="0" borderId="67" xfId="0" applyFont="1" applyFill="1" applyBorder="1" applyAlignment="1">
      <alignment horizontal="left"/>
    </xf>
    <xf numFmtId="0" fontId="25" fillId="0" borderId="69" xfId="0" applyFont="1" applyFill="1" applyBorder="1" applyAlignment="1">
      <alignment horizontal="left"/>
    </xf>
    <xf numFmtId="0" fontId="6" fillId="37" borderId="22" xfId="0" applyNumberFormat="1" applyFont="1" applyFill="1" applyBorder="1" applyAlignment="1">
      <alignment horizontal="center" vertical="center" wrapText="1"/>
    </xf>
    <xf numFmtId="0" fontId="6" fillId="37" borderId="0" xfId="0" applyNumberFormat="1" applyFont="1" applyFill="1" applyBorder="1" applyAlignment="1">
      <alignment horizontal="center" vertical="center" wrapText="1"/>
    </xf>
    <xf numFmtId="0" fontId="15" fillId="34" borderId="11" xfId="0" applyFont="1" applyFill="1" applyBorder="1" applyAlignment="1">
      <alignment horizontal="left" vertical="center" wrapText="1"/>
    </xf>
    <xf numFmtId="0" fontId="15" fillId="34" borderId="14" xfId="0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horizontal="left" vertical="center" wrapText="1"/>
    </xf>
    <xf numFmtId="0" fontId="15" fillId="0" borderId="14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179" fontId="6" fillId="34" borderId="12" xfId="0" applyNumberFormat="1" applyFont="1" applyFill="1" applyBorder="1" applyAlignment="1">
      <alignment horizontal="center" vertical="center" wrapText="1"/>
    </xf>
    <xf numFmtId="179" fontId="6" fillId="34" borderId="19" xfId="0" applyNumberFormat="1" applyFont="1" applyFill="1" applyBorder="1" applyAlignment="1">
      <alignment horizontal="center" vertical="center" wrapText="1"/>
    </xf>
    <xf numFmtId="179" fontId="6" fillId="34" borderId="18" xfId="0" applyNumberFormat="1" applyFont="1" applyFill="1" applyBorder="1" applyAlignment="1">
      <alignment horizontal="center" vertical="center" wrapText="1"/>
    </xf>
    <xf numFmtId="0" fontId="6" fillId="37" borderId="45" xfId="0" applyNumberFormat="1" applyFont="1" applyFill="1" applyBorder="1" applyAlignment="1">
      <alignment horizontal="center" vertical="center" wrapText="1"/>
    </xf>
    <xf numFmtId="0" fontId="6" fillId="37" borderId="62" xfId="0" applyNumberFormat="1" applyFont="1" applyFill="1" applyBorder="1" applyAlignment="1">
      <alignment horizontal="center" vertical="center" wrapText="1"/>
    </xf>
    <xf numFmtId="0" fontId="6" fillId="37" borderId="63" xfId="0" applyNumberFormat="1" applyFont="1" applyFill="1" applyBorder="1" applyAlignment="1">
      <alignment horizontal="center" vertical="center" wrapText="1"/>
    </xf>
    <xf numFmtId="0" fontId="15" fillId="0" borderId="35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15" fillId="0" borderId="20" xfId="0" applyFont="1" applyBorder="1" applyAlignment="1">
      <alignment horizontal="left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91" xfId="0" applyFont="1" applyBorder="1" applyAlignment="1">
      <alignment horizontal="center" vertical="center" wrapText="1"/>
    </xf>
    <xf numFmtId="0" fontId="6" fillId="37" borderId="11" xfId="0" applyNumberFormat="1" applyFont="1" applyFill="1" applyBorder="1" applyAlignment="1">
      <alignment horizontal="center" vertical="center"/>
    </xf>
    <xf numFmtId="0" fontId="6" fillId="37" borderId="13" xfId="0" applyNumberFormat="1" applyFont="1" applyFill="1" applyBorder="1" applyAlignment="1">
      <alignment horizontal="center" vertical="center"/>
    </xf>
    <xf numFmtId="0" fontId="6" fillId="37" borderId="14" xfId="0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 horizontal="right"/>
    </xf>
    <xf numFmtId="0" fontId="13" fillId="0" borderId="0" xfId="0" applyFont="1" applyAlignment="1">
      <alignment horizontal="right"/>
    </xf>
    <xf numFmtId="0" fontId="3" fillId="36" borderId="12" xfId="0" applyFont="1" applyFill="1" applyBorder="1" applyAlignment="1">
      <alignment horizontal="center" vertical="center"/>
    </xf>
    <xf numFmtId="0" fontId="3" fillId="36" borderId="18" xfId="0" applyFont="1" applyFill="1" applyBorder="1" applyAlignment="1">
      <alignment horizontal="center" vertical="center"/>
    </xf>
    <xf numFmtId="0" fontId="3" fillId="36" borderId="12" xfId="0" applyFont="1" applyFill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49" xfId="0" applyFont="1" applyFill="1" applyBorder="1" applyAlignment="1">
      <alignment horizontal="center" vertical="center" wrapText="1"/>
    </xf>
    <xf numFmtId="0" fontId="24" fillId="37" borderId="15" xfId="0" applyFont="1" applyFill="1" applyBorder="1" applyAlignment="1">
      <alignment horizontal="center" vertical="center" wrapText="1"/>
    </xf>
    <xf numFmtId="0" fontId="24" fillId="37" borderId="23" xfId="0" applyFont="1" applyFill="1" applyBorder="1" applyAlignment="1">
      <alignment horizontal="center" vertical="center" wrapText="1"/>
    </xf>
    <xf numFmtId="0" fontId="24" fillId="37" borderId="57" xfId="0" applyFont="1" applyFill="1" applyBorder="1" applyAlignment="1">
      <alignment horizontal="center" vertical="center" wrapText="1"/>
    </xf>
    <xf numFmtId="0" fontId="24" fillId="37" borderId="22" xfId="0" applyFont="1" applyFill="1" applyBorder="1" applyAlignment="1">
      <alignment horizontal="center" vertical="center" wrapText="1"/>
    </xf>
    <xf numFmtId="0" fontId="24" fillId="37" borderId="0" xfId="0" applyFont="1" applyFill="1" applyBorder="1" applyAlignment="1">
      <alignment horizontal="center" vertical="center" wrapText="1"/>
    </xf>
    <xf numFmtId="0" fontId="24" fillId="37" borderId="24" xfId="0" applyFont="1" applyFill="1" applyBorder="1" applyAlignment="1">
      <alignment horizontal="center" vertical="center" wrapText="1"/>
    </xf>
    <xf numFmtId="0" fontId="24" fillId="37" borderId="59" xfId="0" applyFont="1" applyFill="1" applyBorder="1" applyAlignment="1">
      <alignment horizontal="center" vertical="center" wrapText="1"/>
    </xf>
    <xf numFmtId="0" fontId="24" fillId="37" borderId="49" xfId="0" applyFont="1" applyFill="1" applyBorder="1" applyAlignment="1">
      <alignment horizontal="center" vertical="center" wrapText="1"/>
    </xf>
    <xf numFmtId="0" fontId="24" fillId="37" borderId="60" xfId="0" applyFont="1" applyFill="1" applyBorder="1" applyAlignment="1">
      <alignment horizontal="center" vertical="center" wrapText="1"/>
    </xf>
    <xf numFmtId="179" fontId="6" fillId="0" borderId="13" xfId="0" applyNumberFormat="1" applyFont="1" applyFill="1" applyBorder="1" applyAlignment="1">
      <alignment horizontal="center" vertical="center"/>
    </xf>
    <xf numFmtId="179" fontId="6" fillId="0" borderId="14" xfId="0" applyNumberFormat="1" applyFont="1" applyFill="1" applyBorder="1" applyAlignment="1">
      <alignment horizontal="center" vertical="center"/>
    </xf>
    <xf numFmtId="0" fontId="98" fillId="37" borderId="11" xfId="0" applyNumberFormat="1" applyFont="1" applyFill="1" applyBorder="1" applyAlignment="1">
      <alignment horizontal="center" vertical="center"/>
    </xf>
    <xf numFmtId="0" fontId="98" fillId="37" borderId="13" xfId="0" applyNumberFormat="1" applyFont="1" applyFill="1" applyBorder="1" applyAlignment="1">
      <alignment horizontal="center" vertical="center"/>
    </xf>
    <xf numFmtId="0" fontId="98" fillId="37" borderId="14" xfId="0" applyNumberFormat="1" applyFont="1" applyFill="1" applyBorder="1" applyAlignment="1">
      <alignment horizontal="center" vertical="center"/>
    </xf>
    <xf numFmtId="179" fontId="6" fillId="0" borderId="11" xfId="0" applyNumberFormat="1" applyFont="1" applyBorder="1" applyAlignment="1">
      <alignment horizontal="center" vertical="center"/>
    </xf>
    <xf numFmtId="179" fontId="6" fillId="0" borderId="14" xfId="0" applyNumberFormat="1" applyFont="1" applyBorder="1" applyAlignment="1">
      <alignment horizontal="center" vertical="center"/>
    </xf>
    <xf numFmtId="0" fontId="99" fillId="36" borderId="11" xfId="0" applyNumberFormat="1" applyFont="1" applyFill="1" applyBorder="1" applyAlignment="1">
      <alignment horizontal="center" vertical="center" wrapText="1"/>
    </xf>
    <xf numFmtId="0" fontId="99" fillId="36" borderId="13" xfId="0" applyNumberFormat="1" applyFont="1" applyFill="1" applyBorder="1" applyAlignment="1">
      <alignment horizontal="center" vertical="center" wrapText="1"/>
    </xf>
    <xf numFmtId="0" fontId="99" fillId="36" borderId="14" xfId="0" applyNumberFormat="1" applyFont="1" applyFill="1" applyBorder="1" applyAlignment="1">
      <alignment horizontal="center" vertical="center" wrapText="1"/>
    </xf>
    <xf numFmtId="0" fontId="6" fillId="37" borderId="15" xfId="0" applyNumberFormat="1" applyFont="1" applyFill="1" applyBorder="1" applyAlignment="1">
      <alignment horizontal="center" vertical="center" wrapText="1"/>
    </xf>
    <xf numFmtId="0" fontId="6" fillId="37" borderId="23" xfId="0" applyNumberFormat="1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left" vertical="center" wrapText="1"/>
    </xf>
    <xf numFmtId="0" fontId="15" fillId="0" borderId="14" xfId="0" applyFont="1" applyBorder="1" applyAlignment="1">
      <alignment horizontal="left" vertical="center" wrapText="1"/>
    </xf>
    <xf numFmtId="0" fontId="15" fillId="0" borderId="92" xfId="0" applyFont="1" applyBorder="1" applyAlignment="1">
      <alignment horizontal="left" vertical="center" wrapText="1"/>
    </xf>
    <xf numFmtId="0" fontId="15" fillId="0" borderId="93" xfId="0" applyFont="1" applyBorder="1" applyAlignment="1">
      <alignment horizontal="left" vertical="center" wrapText="1"/>
    </xf>
    <xf numFmtId="179" fontId="24" fillId="37" borderId="11" xfId="0" applyNumberFormat="1" applyFont="1" applyFill="1" applyBorder="1" applyAlignment="1">
      <alignment horizontal="center" vertical="center"/>
    </xf>
    <xf numFmtId="179" fontId="24" fillId="37" borderId="13" xfId="0" applyNumberFormat="1" applyFont="1" applyFill="1" applyBorder="1" applyAlignment="1">
      <alignment horizontal="center" vertical="center"/>
    </xf>
    <xf numFmtId="179" fontId="24" fillId="37" borderId="14" xfId="0" applyNumberFormat="1" applyFont="1" applyFill="1" applyBorder="1" applyAlignment="1">
      <alignment horizontal="center" vertical="center"/>
    </xf>
    <xf numFmtId="0" fontId="6" fillId="0" borderId="0" xfId="0" applyNumberFormat="1" applyFont="1" applyBorder="1" applyAlignment="1">
      <alignment vertical="center" wrapText="1"/>
    </xf>
    <xf numFmtId="179" fontId="15" fillId="0" borderId="11" xfId="0" applyNumberFormat="1" applyFont="1" applyBorder="1" applyAlignment="1">
      <alignment horizontal="center" vertical="center"/>
    </xf>
    <xf numFmtId="179" fontId="15" fillId="0" borderId="13" xfId="0" applyNumberFormat="1" applyFont="1" applyBorder="1" applyAlignment="1">
      <alignment horizontal="center" vertical="center"/>
    </xf>
    <xf numFmtId="179" fontId="15" fillId="0" borderId="14" xfId="0" applyNumberFormat="1" applyFont="1" applyBorder="1" applyAlignment="1">
      <alignment horizontal="center" vertical="center"/>
    </xf>
    <xf numFmtId="0" fontId="18" fillId="0" borderId="62" xfId="0" applyFont="1" applyBorder="1" applyAlignment="1">
      <alignment horizontal="center"/>
    </xf>
    <xf numFmtId="0" fontId="13" fillId="0" borderId="49" xfId="0" applyFont="1" applyBorder="1" applyAlignment="1">
      <alignment horizontal="right"/>
    </xf>
    <xf numFmtId="0" fontId="24" fillId="37" borderId="18" xfId="0" applyFont="1" applyFill="1" applyBorder="1" applyAlignment="1">
      <alignment horizontal="center" vertical="center"/>
    </xf>
    <xf numFmtId="0" fontId="24" fillId="0" borderId="0" xfId="0" applyNumberFormat="1" applyFont="1" applyBorder="1" applyAlignment="1">
      <alignment horizontal="center" vertical="center" wrapText="1"/>
    </xf>
    <xf numFmtId="0" fontId="24" fillId="0" borderId="0" xfId="0" applyNumberFormat="1" applyFont="1" applyBorder="1" applyAlignment="1">
      <alignment horizontal="left" vertical="center" wrapText="1"/>
    </xf>
    <xf numFmtId="0" fontId="29" fillId="0" borderId="0" xfId="0" applyNumberFormat="1" applyFont="1" applyBorder="1" applyAlignment="1">
      <alignment horizontal="center" vertical="center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Процентный 2 2" xfId="61"/>
    <cellStyle name="Процентный 2 3" xfId="62"/>
    <cellStyle name="Процентный 3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2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8F8F8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777777"/>
      <rgbColor rgb="00000080"/>
      <rgbColor rgb="00969696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CDCDCD"/>
      <rgbColor rgb="003366FF"/>
      <rgbColor rgb="0033CCCC"/>
      <rgbColor rgb="00339933"/>
      <rgbColor rgb="00999933"/>
      <rgbColor rgb="00996633"/>
      <rgbColor rgb="00C0C0C0"/>
      <rgbColor rgb="00666699"/>
      <rgbColor rgb="00969696"/>
      <rgbColor rgb="005F5F5F"/>
      <rgbColor rgb="00336666"/>
      <rgbColor rgb="00808080"/>
      <rgbColor rgb="00B2B2B2"/>
      <rgbColor rgb="00DDDDDD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8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file://C:\&#1052;&#1086;&#1080; &#1076;&#1086;&#1082;&#1091;&#1084;&#1077;&#1085;&#1090;&#1099;\center011\center011\images\inv50.gif" TargetMode="External" /><Relationship Id="rId3" Type="http://schemas.openxmlformats.org/officeDocument/2006/relationships/image" Target="../media/image1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file://C:\&#1052;&#1086;&#1080; &#1076;&#1086;&#1082;&#1091;&#1084;&#1077;&#1085;&#1090;&#1099;\center011\center011\images\inv50.gif" TargetMode="External" /><Relationship Id="rId3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C:\&#1052;&#1086;&#1080; &#1076;&#1086;&#1082;&#1091;&#1084;&#1077;&#1085;&#1090;&#1099;\center011\center011\images\inv53.gif" TargetMode="External" /><Relationship Id="rId2" Type="http://schemas.openxmlformats.org/officeDocument/2006/relationships/image" Target="file://C:\&#1052;&#1086;&#1080; &#1076;&#1086;&#1082;&#1091;&#1084;&#1077;&#1085;&#1090;&#1099;\center011\center011\images\inv51.gif" TargetMode="External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57150</xdr:colOff>
      <xdr:row>0</xdr:row>
      <xdr:rowOff>0</xdr:rowOff>
    </xdr:from>
    <xdr:ext cx="4276725" cy="1562100"/>
    <xdr:sp>
      <xdr:nvSpPr>
        <xdr:cNvPr id="1" name="TextBox 1"/>
        <xdr:cNvSpPr txBox="1">
          <a:spLocks noChangeArrowheads="1"/>
        </xdr:cNvSpPr>
      </xdr:nvSpPr>
      <xdr:spPr>
        <a:xfrm>
          <a:off x="5457825" y="0"/>
          <a:ext cx="4276725" cy="1562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1" u="none" baseline="0">
              <a:solidFill>
                <a:srgbClr val="424242"/>
              </a:solidFill>
              <a:latin typeface="Calibri"/>
              <a:ea typeface="Calibri"/>
              <a:cs typeface="Calibri"/>
            </a:rPr>
            <a:t>630071, г Новосибирск, ул. Станционная 60/1 </a:t>
          </a:r>
          <a:r>
            <a:rPr lang="en-US" cap="none" sz="1400" b="0" i="1" u="none" baseline="0">
              <a:solidFill>
                <a:srgbClr val="424242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1" u="none" baseline="0">
              <a:solidFill>
                <a:srgbClr val="424242"/>
              </a:solidFill>
              <a:latin typeface="Calibri"/>
              <a:ea typeface="Calibri"/>
              <a:cs typeface="Calibri"/>
            </a:rPr>
            <a:t>тел./факс</a:t>
          </a:r>
          <a:r>
            <a:rPr lang="en-US" cap="none" sz="1400" b="0" i="1" u="none" baseline="0">
              <a:solidFill>
                <a:srgbClr val="424242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2800" b="1" i="1" u="none" baseline="0">
              <a:solidFill>
                <a:srgbClr val="424242"/>
              </a:solidFill>
              <a:latin typeface="Calibri"/>
              <a:ea typeface="Calibri"/>
              <a:cs typeface="Calibri"/>
            </a:rPr>
            <a:t>(383) 300-03-01</a:t>
          </a:r>
          <a:r>
            <a:rPr lang="en-US" cap="none" sz="2800" b="1" i="1" u="none" baseline="0">
              <a:solidFill>
                <a:srgbClr val="424242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1" u="none" baseline="0">
              <a:solidFill>
                <a:srgbClr val="424242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400" b="0" i="1" u="none" baseline="0">
              <a:solidFill>
                <a:srgbClr val="424242"/>
              </a:solidFill>
              <a:latin typeface="Calibri"/>
              <a:ea typeface="Calibri"/>
              <a:cs typeface="Calibri"/>
            </a:rPr>
            <a:t>многоканальный)
</a:t>
          </a:r>
          <a:r>
            <a:rPr lang="en-US" cap="none" sz="2400" b="1" i="1" u="none" baseline="0">
              <a:solidFill>
                <a:srgbClr val="424242"/>
              </a:solidFill>
              <a:latin typeface="Calibri"/>
              <a:ea typeface="Calibri"/>
              <a:cs typeface="Calibri"/>
            </a:rPr>
            <a:t>www.lbnsk.ru</a:t>
          </a:r>
          <a:r>
            <a:rPr lang="en-US" cap="none" sz="2400" b="1" i="1" u="none" baseline="0">
              <a:solidFill>
                <a:srgbClr val="424242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1" u="none" baseline="0">
              <a:solidFill>
                <a:srgbClr val="424242"/>
              </a:solidFill>
              <a:latin typeface="Calibri"/>
              <a:ea typeface="Calibri"/>
              <a:cs typeface="Calibri"/>
            </a:rPr>
            <a:t>e-mail</a:t>
          </a:r>
          <a:r>
            <a:rPr lang="en-US" cap="none" sz="1400" b="0" i="1" u="none" baseline="0">
              <a:solidFill>
                <a:srgbClr val="424242"/>
              </a:solidFill>
              <a:latin typeface="Calibri"/>
              <a:ea typeface="Calibri"/>
              <a:cs typeface="Calibri"/>
            </a:rPr>
            <a:t>:</a:t>
          </a:r>
          <a:r>
            <a:rPr lang="en-US" cap="none" sz="1400" b="0" i="1" u="none" baseline="0">
              <a:solidFill>
                <a:srgbClr val="424242"/>
              </a:solidFill>
              <a:latin typeface="Calibri"/>
              <a:ea typeface="Calibri"/>
              <a:cs typeface="Calibri"/>
            </a:rPr>
            <a:t> lb@lbnsk.ru</a:t>
          </a:r>
          <a:r>
            <a:rPr lang="en-US" cap="none" sz="1400" b="0" i="1" u="none" baseline="0">
              <a:solidFill>
                <a:srgbClr val="424242"/>
              </a:solidFill>
              <a:latin typeface="Calibri"/>
              <a:ea typeface="Calibri"/>
              <a:cs typeface="Calibri"/>
            </a:rPr>
            <a:t>;   </a:t>
          </a:r>
          <a:r>
            <a:rPr lang="en-US" cap="none" sz="1400" b="0" i="1" u="none" baseline="0">
              <a:solidFill>
                <a:srgbClr val="424242"/>
              </a:solidFill>
              <a:latin typeface="Calibri"/>
              <a:ea typeface="Calibri"/>
              <a:cs typeface="Calibri"/>
            </a:rPr>
            <a:t>andrey_lb@inbox.ru</a:t>
          </a:r>
        </a:p>
      </xdr:txBody>
    </xdr:sp>
    <xdr:clientData/>
  </xdr:oneCellAnchor>
  <xdr:twoCellAnchor editAs="oneCell">
    <xdr:from>
      <xdr:col>0</xdr:col>
      <xdr:colOff>95250</xdr:colOff>
      <xdr:row>0</xdr:row>
      <xdr:rowOff>38100</xdr:rowOff>
    </xdr:from>
    <xdr:to>
      <xdr:col>2</xdr:col>
      <xdr:colOff>381000</xdr:colOff>
      <xdr:row>0</xdr:row>
      <xdr:rowOff>1495425</xdr:rowOff>
    </xdr:to>
    <xdr:pic>
      <xdr:nvPicPr>
        <xdr:cNvPr id="2" name="Рисунок 4" descr="C:\Users\sazonov\AppData\Local\Temp\nsvC2D3.tmp\ContainedTemp\лого_линия безопасности 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8100"/>
          <a:ext cx="398145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533400</xdr:colOff>
      <xdr:row>0</xdr:row>
      <xdr:rowOff>133350</xdr:rowOff>
    </xdr:from>
    <xdr:ext cx="6019800" cy="1343025"/>
    <xdr:sp>
      <xdr:nvSpPr>
        <xdr:cNvPr id="1" name="TextBox 1"/>
        <xdr:cNvSpPr txBox="1">
          <a:spLocks noChangeArrowheads="1"/>
        </xdr:cNvSpPr>
      </xdr:nvSpPr>
      <xdr:spPr>
        <a:xfrm>
          <a:off x="6743700" y="133350"/>
          <a:ext cx="6019800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1" u="none" baseline="0">
              <a:solidFill>
                <a:srgbClr val="424242"/>
              </a:solidFill>
              <a:latin typeface="Calibri"/>
              <a:ea typeface="Calibri"/>
              <a:cs typeface="Calibri"/>
            </a:rPr>
            <a:t>630071, г Новосибирск, ул. Станционная 60/1 </a:t>
          </a:r>
          <a:r>
            <a:rPr lang="en-US" cap="none" sz="1400" b="0" i="1" u="none" baseline="0">
              <a:solidFill>
                <a:srgbClr val="424242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1" u="none" baseline="0">
              <a:solidFill>
                <a:srgbClr val="424242"/>
              </a:solidFill>
              <a:latin typeface="Calibri"/>
              <a:ea typeface="Calibri"/>
              <a:cs typeface="Calibri"/>
            </a:rPr>
            <a:t>тел./факс</a:t>
          </a:r>
          <a:r>
            <a:rPr lang="en-US" cap="none" sz="1400" b="0" i="1" u="none" baseline="0">
              <a:solidFill>
                <a:srgbClr val="424242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2800" b="1" i="1" u="none" baseline="0">
              <a:solidFill>
                <a:srgbClr val="424242"/>
              </a:solidFill>
              <a:latin typeface="Calibri"/>
              <a:ea typeface="Calibri"/>
              <a:cs typeface="Calibri"/>
            </a:rPr>
            <a:t>(383) 300-03-01</a:t>
          </a:r>
          <a:r>
            <a:rPr lang="en-US" cap="none" sz="2800" b="1" i="1" u="none" baseline="0">
              <a:solidFill>
                <a:srgbClr val="424242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1" u="none" baseline="0">
              <a:solidFill>
                <a:srgbClr val="424242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400" b="0" i="1" u="none" baseline="0">
              <a:solidFill>
                <a:srgbClr val="424242"/>
              </a:solidFill>
              <a:latin typeface="Calibri"/>
              <a:ea typeface="Calibri"/>
              <a:cs typeface="Calibri"/>
            </a:rPr>
            <a:t>многоканальный)
</a:t>
          </a:r>
          <a:r>
            <a:rPr lang="en-US" cap="none" sz="2400" b="1" i="1" u="none" baseline="0">
              <a:solidFill>
                <a:srgbClr val="424242"/>
              </a:solidFill>
              <a:latin typeface="Calibri"/>
              <a:ea typeface="Calibri"/>
              <a:cs typeface="Calibri"/>
            </a:rPr>
            <a:t>www.lbnsk.ru</a:t>
          </a:r>
          <a:r>
            <a:rPr lang="en-US" cap="none" sz="2400" b="1" i="1" u="none" baseline="0">
              <a:solidFill>
                <a:srgbClr val="424242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1" u="none" baseline="0">
              <a:solidFill>
                <a:srgbClr val="424242"/>
              </a:solidFill>
              <a:latin typeface="Calibri"/>
              <a:ea typeface="Calibri"/>
              <a:cs typeface="Calibri"/>
            </a:rPr>
            <a:t>e-mail</a:t>
          </a:r>
          <a:r>
            <a:rPr lang="en-US" cap="none" sz="1400" b="0" i="1" u="none" baseline="0">
              <a:solidFill>
                <a:srgbClr val="424242"/>
              </a:solidFill>
              <a:latin typeface="Calibri"/>
              <a:ea typeface="Calibri"/>
              <a:cs typeface="Calibri"/>
            </a:rPr>
            <a:t>:</a:t>
          </a:r>
          <a:r>
            <a:rPr lang="en-US" cap="none" sz="1400" b="0" i="1" u="none" baseline="0">
              <a:solidFill>
                <a:srgbClr val="424242"/>
              </a:solidFill>
              <a:latin typeface="Calibri"/>
              <a:ea typeface="Calibri"/>
              <a:cs typeface="Calibri"/>
            </a:rPr>
            <a:t>lb@lbnsk.ru; </a:t>
          </a:r>
          <a:r>
            <a:rPr lang="en-US" cap="none" sz="1400" b="0" i="1" u="none" baseline="0">
              <a:solidFill>
                <a:srgbClr val="424242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400" b="0" i="1" u="none" baseline="0">
              <a:solidFill>
                <a:srgbClr val="424242"/>
              </a:solidFill>
              <a:latin typeface="Calibri"/>
              <a:ea typeface="Calibri"/>
              <a:cs typeface="Calibri"/>
            </a:rPr>
            <a:t>andrey_lb@inbox.ru</a:t>
          </a:r>
        </a:p>
      </xdr:txBody>
    </xdr:sp>
    <xdr:clientData/>
  </xdr:oneCellAnchor>
  <xdr:twoCellAnchor editAs="oneCell">
    <xdr:from>
      <xdr:col>0</xdr:col>
      <xdr:colOff>76200</xdr:colOff>
      <xdr:row>0</xdr:row>
      <xdr:rowOff>161925</xdr:rowOff>
    </xdr:from>
    <xdr:to>
      <xdr:col>3</xdr:col>
      <xdr:colOff>409575</xdr:colOff>
      <xdr:row>0</xdr:row>
      <xdr:rowOff>1647825</xdr:rowOff>
    </xdr:to>
    <xdr:pic>
      <xdr:nvPicPr>
        <xdr:cNvPr id="2" name="Рисунок 3" descr="C:\Users\sazonov\AppData\Local\Temp\nsvC2D3.tmp\ContainedTemp\лого_линия безопасности 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61925"/>
          <a:ext cx="494347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0</xdr:row>
      <xdr:rowOff>47625</xdr:rowOff>
    </xdr:from>
    <xdr:to>
      <xdr:col>0</xdr:col>
      <xdr:colOff>3400425</xdr:colOff>
      <xdr:row>0</xdr:row>
      <xdr:rowOff>1200150</xdr:rowOff>
    </xdr:to>
    <xdr:pic>
      <xdr:nvPicPr>
        <xdr:cNvPr id="1" name="Рисунок 3" descr="C:\Users\sazonov\AppData\Local\Temp\nsvC2D3.tmp\ContainedTemp\лого_линия безопасности 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47625"/>
          <a:ext cx="32004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4505325</xdr:colOff>
      <xdr:row>0</xdr:row>
      <xdr:rowOff>19050</xdr:rowOff>
    </xdr:from>
    <xdr:to>
      <xdr:col>4</xdr:col>
      <xdr:colOff>304800</xdr:colOff>
      <xdr:row>0</xdr:row>
      <xdr:rowOff>1228725</xdr:rowOff>
    </xdr:to>
    <xdr:pic>
      <xdr:nvPicPr>
        <xdr:cNvPr id="2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05325" y="19050"/>
          <a:ext cx="36195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628650</xdr:colOff>
      <xdr:row>0</xdr:row>
      <xdr:rowOff>0</xdr:rowOff>
    </xdr:from>
    <xdr:ext cx="4276725" cy="1562100"/>
    <xdr:sp>
      <xdr:nvSpPr>
        <xdr:cNvPr id="1" name="TextBox 6"/>
        <xdr:cNvSpPr txBox="1">
          <a:spLocks noChangeArrowheads="1"/>
        </xdr:cNvSpPr>
      </xdr:nvSpPr>
      <xdr:spPr>
        <a:xfrm>
          <a:off x="7029450" y="0"/>
          <a:ext cx="4276725" cy="1562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1" u="none" baseline="0">
              <a:solidFill>
                <a:srgbClr val="424242"/>
              </a:solidFill>
              <a:latin typeface="Calibri"/>
              <a:ea typeface="Calibri"/>
              <a:cs typeface="Calibri"/>
            </a:rPr>
            <a:t>630071, г Новосибирск, ул. Станционная 60/1 </a:t>
          </a:r>
          <a:r>
            <a:rPr lang="en-US" cap="none" sz="1400" b="0" i="1" u="none" baseline="0">
              <a:solidFill>
                <a:srgbClr val="424242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1" u="none" baseline="0">
              <a:solidFill>
                <a:srgbClr val="424242"/>
              </a:solidFill>
              <a:latin typeface="Calibri"/>
              <a:ea typeface="Calibri"/>
              <a:cs typeface="Calibri"/>
            </a:rPr>
            <a:t>тел./факс</a:t>
          </a:r>
          <a:r>
            <a:rPr lang="en-US" cap="none" sz="1400" b="0" i="1" u="none" baseline="0">
              <a:solidFill>
                <a:srgbClr val="424242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2800" b="1" i="1" u="none" baseline="0">
              <a:solidFill>
                <a:srgbClr val="424242"/>
              </a:solidFill>
              <a:latin typeface="Calibri"/>
              <a:ea typeface="Calibri"/>
              <a:cs typeface="Calibri"/>
            </a:rPr>
            <a:t>(383) 300-03-01</a:t>
          </a:r>
          <a:r>
            <a:rPr lang="en-US" cap="none" sz="2800" b="1" i="1" u="none" baseline="0">
              <a:solidFill>
                <a:srgbClr val="424242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1" u="none" baseline="0">
              <a:solidFill>
                <a:srgbClr val="424242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400" b="0" i="1" u="none" baseline="0">
              <a:solidFill>
                <a:srgbClr val="424242"/>
              </a:solidFill>
              <a:latin typeface="Calibri"/>
              <a:ea typeface="Calibri"/>
              <a:cs typeface="Calibri"/>
            </a:rPr>
            <a:t>многоканальный)
</a:t>
          </a:r>
          <a:r>
            <a:rPr lang="en-US" cap="none" sz="2400" b="1" i="1" u="none" baseline="0">
              <a:solidFill>
                <a:srgbClr val="424242"/>
              </a:solidFill>
              <a:latin typeface="Calibri"/>
              <a:ea typeface="Calibri"/>
              <a:cs typeface="Calibri"/>
            </a:rPr>
            <a:t>www.lbnsk.ru</a:t>
          </a:r>
          <a:r>
            <a:rPr lang="en-US" cap="none" sz="2400" b="1" i="1" u="none" baseline="0">
              <a:solidFill>
                <a:srgbClr val="424242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1" u="none" baseline="0">
              <a:solidFill>
                <a:srgbClr val="424242"/>
              </a:solidFill>
              <a:latin typeface="Calibri"/>
              <a:ea typeface="Calibri"/>
              <a:cs typeface="Calibri"/>
            </a:rPr>
            <a:t>e-mail</a:t>
          </a:r>
          <a:r>
            <a:rPr lang="en-US" cap="none" sz="1400" b="0" i="1" u="none" baseline="0">
              <a:solidFill>
                <a:srgbClr val="424242"/>
              </a:solidFill>
              <a:latin typeface="Calibri"/>
              <a:ea typeface="Calibri"/>
              <a:cs typeface="Calibri"/>
            </a:rPr>
            <a:t>:</a:t>
          </a:r>
          <a:r>
            <a:rPr lang="en-US" cap="none" sz="1400" b="0" i="1" u="none" baseline="0">
              <a:solidFill>
                <a:srgbClr val="424242"/>
              </a:solidFill>
              <a:latin typeface="Calibri"/>
              <a:ea typeface="Calibri"/>
              <a:cs typeface="Calibri"/>
            </a:rPr>
            <a:t>lb@lbnsk.ru; </a:t>
          </a:r>
          <a:r>
            <a:rPr lang="en-US" cap="none" sz="1400" b="0" i="1" u="none" baseline="0">
              <a:solidFill>
                <a:srgbClr val="424242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400" b="0" i="1" u="none" baseline="0">
              <a:solidFill>
                <a:srgbClr val="424242"/>
              </a:solidFill>
              <a:latin typeface="Calibri"/>
              <a:ea typeface="Calibri"/>
              <a:cs typeface="Calibri"/>
            </a:rPr>
            <a:t>andrey_lb@inbox.ru</a:t>
          </a:r>
        </a:p>
      </xdr:txBody>
    </xdr:sp>
    <xdr:clientData/>
  </xdr:oneCellAnchor>
  <xdr:twoCellAnchor editAs="oneCell">
    <xdr:from>
      <xdr:col>0</xdr:col>
      <xdr:colOff>390525</xdr:colOff>
      <xdr:row>0</xdr:row>
      <xdr:rowOff>76200</xdr:rowOff>
    </xdr:from>
    <xdr:to>
      <xdr:col>0</xdr:col>
      <xdr:colOff>4181475</xdr:colOff>
      <xdr:row>0</xdr:row>
      <xdr:rowOff>1533525</xdr:rowOff>
    </xdr:to>
    <xdr:pic>
      <xdr:nvPicPr>
        <xdr:cNvPr id="2" name="Рисунок 3" descr="C:\Users\sazonov\AppData\Local\Temp\nsvC2D3.tmp\ContainedTemp\лого_линия безопасности 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76200"/>
          <a:ext cx="379095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</xdr:colOff>
      <xdr:row>0</xdr:row>
      <xdr:rowOff>0</xdr:rowOff>
    </xdr:from>
    <xdr:ext cx="4276725" cy="1562100"/>
    <xdr:sp>
      <xdr:nvSpPr>
        <xdr:cNvPr id="1" name="TextBox 2"/>
        <xdr:cNvSpPr txBox="1">
          <a:spLocks noChangeArrowheads="1"/>
        </xdr:cNvSpPr>
      </xdr:nvSpPr>
      <xdr:spPr>
        <a:xfrm>
          <a:off x="6029325" y="0"/>
          <a:ext cx="4276725" cy="1562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1" u="none" baseline="0">
              <a:solidFill>
                <a:srgbClr val="424242"/>
              </a:solidFill>
              <a:latin typeface="Calibri"/>
              <a:ea typeface="Calibri"/>
              <a:cs typeface="Calibri"/>
            </a:rPr>
            <a:t>630071, г Новосибирск, ул. Станционная 60/1 </a:t>
          </a:r>
          <a:r>
            <a:rPr lang="en-US" cap="none" sz="1400" b="0" i="1" u="none" baseline="0">
              <a:solidFill>
                <a:srgbClr val="424242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1" u="none" baseline="0">
              <a:solidFill>
                <a:srgbClr val="424242"/>
              </a:solidFill>
              <a:latin typeface="Calibri"/>
              <a:ea typeface="Calibri"/>
              <a:cs typeface="Calibri"/>
            </a:rPr>
            <a:t>тел./факс</a:t>
          </a:r>
          <a:r>
            <a:rPr lang="en-US" cap="none" sz="1400" b="0" i="1" u="none" baseline="0">
              <a:solidFill>
                <a:srgbClr val="424242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2800" b="1" i="1" u="none" baseline="0">
              <a:solidFill>
                <a:srgbClr val="424242"/>
              </a:solidFill>
              <a:latin typeface="Calibri"/>
              <a:ea typeface="Calibri"/>
              <a:cs typeface="Calibri"/>
            </a:rPr>
            <a:t>(383) 300-03-01</a:t>
          </a:r>
          <a:r>
            <a:rPr lang="en-US" cap="none" sz="2800" b="1" i="1" u="none" baseline="0">
              <a:solidFill>
                <a:srgbClr val="424242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1" u="none" baseline="0">
              <a:solidFill>
                <a:srgbClr val="424242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400" b="0" i="1" u="none" baseline="0">
              <a:solidFill>
                <a:srgbClr val="424242"/>
              </a:solidFill>
              <a:latin typeface="Calibri"/>
              <a:ea typeface="Calibri"/>
              <a:cs typeface="Calibri"/>
            </a:rPr>
            <a:t>многоканальный)
</a:t>
          </a:r>
          <a:r>
            <a:rPr lang="en-US" cap="none" sz="2400" b="1" i="1" u="none" baseline="0">
              <a:solidFill>
                <a:srgbClr val="424242"/>
              </a:solidFill>
              <a:latin typeface="Calibri"/>
              <a:ea typeface="Calibri"/>
              <a:cs typeface="Calibri"/>
            </a:rPr>
            <a:t>www.lbnsk.ru</a:t>
          </a:r>
          <a:r>
            <a:rPr lang="en-US" cap="none" sz="2400" b="1" i="1" u="none" baseline="0">
              <a:solidFill>
                <a:srgbClr val="424242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1" u="none" baseline="0">
              <a:solidFill>
                <a:srgbClr val="424242"/>
              </a:solidFill>
              <a:latin typeface="Calibri"/>
              <a:ea typeface="Calibri"/>
              <a:cs typeface="Calibri"/>
            </a:rPr>
            <a:t>e-mail</a:t>
          </a:r>
          <a:r>
            <a:rPr lang="en-US" cap="none" sz="1400" b="0" i="1" u="none" baseline="0">
              <a:solidFill>
                <a:srgbClr val="424242"/>
              </a:solidFill>
              <a:latin typeface="Calibri"/>
              <a:ea typeface="Calibri"/>
              <a:cs typeface="Calibri"/>
            </a:rPr>
            <a:t>:</a:t>
          </a:r>
          <a:r>
            <a:rPr lang="en-US" cap="none" sz="1400" b="0" i="1" u="none" baseline="0">
              <a:solidFill>
                <a:srgbClr val="424242"/>
              </a:solidFill>
              <a:latin typeface="Calibri"/>
              <a:ea typeface="Calibri"/>
              <a:cs typeface="Calibri"/>
            </a:rPr>
            <a:t>lb@lbnsk.ru; </a:t>
          </a:r>
          <a:r>
            <a:rPr lang="en-US" cap="none" sz="1400" b="0" i="1" u="none" baseline="0">
              <a:solidFill>
                <a:srgbClr val="424242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400" b="0" i="1" u="none" baseline="0">
              <a:solidFill>
                <a:srgbClr val="424242"/>
              </a:solidFill>
              <a:latin typeface="Calibri"/>
              <a:ea typeface="Calibri"/>
              <a:cs typeface="Calibri"/>
            </a:rPr>
            <a:t>andrey_lb@inbox.ru</a:t>
          </a:r>
        </a:p>
      </xdr:txBody>
    </xdr:sp>
    <xdr:clientData/>
  </xdr:oneCellAnchor>
  <xdr:twoCellAnchor editAs="oneCell">
    <xdr:from>
      <xdr:col>0</xdr:col>
      <xdr:colOff>38100</xdr:colOff>
      <xdr:row>0</xdr:row>
      <xdr:rowOff>104775</xdr:rowOff>
    </xdr:from>
    <xdr:to>
      <xdr:col>0</xdr:col>
      <xdr:colOff>4048125</xdr:colOff>
      <xdr:row>0</xdr:row>
      <xdr:rowOff>1543050</xdr:rowOff>
    </xdr:to>
    <xdr:pic>
      <xdr:nvPicPr>
        <xdr:cNvPr id="2" name="Рисунок 3" descr="C:\Users\sazonov\AppData\Local\Temp\nsvC2D3.tmp\ContainedTemp\лого_линия безопасности 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04775"/>
          <a:ext cx="40005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209550</xdr:colOff>
      <xdr:row>0</xdr:row>
      <xdr:rowOff>28575</xdr:rowOff>
    </xdr:from>
    <xdr:ext cx="4276725" cy="1514475"/>
    <xdr:sp>
      <xdr:nvSpPr>
        <xdr:cNvPr id="1" name="TextBox 7"/>
        <xdr:cNvSpPr txBox="1">
          <a:spLocks noChangeArrowheads="1"/>
        </xdr:cNvSpPr>
      </xdr:nvSpPr>
      <xdr:spPr>
        <a:xfrm>
          <a:off x="5724525" y="28575"/>
          <a:ext cx="4276725" cy="1514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1" u="none" baseline="0">
              <a:solidFill>
                <a:srgbClr val="424242"/>
              </a:solidFill>
              <a:latin typeface="Calibri"/>
              <a:ea typeface="Calibri"/>
              <a:cs typeface="Calibri"/>
            </a:rPr>
            <a:t>630071, г Новосибирск, ул. Станционная 60/1 </a:t>
          </a:r>
          <a:r>
            <a:rPr lang="en-US" cap="none" sz="1400" b="0" i="1" u="none" baseline="0">
              <a:solidFill>
                <a:srgbClr val="424242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1" u="none" baseline="0">
              <a:solidFill>
                <a:srgbClr val="424242"/>
              </a:solidFill>
              <a:latin typeface="Calibri"/>
              <a:ea typeface="Calibri"/>
              <a:cs typeface="Calibri"/>
            </a:rPr>
            <a:t>тел./факс</a:t>
          </a:r>
          <a:r>
            <a:rPr lang="en-US" cap="none" sz="1400" b="0" i="1" u="none" baseline="0">
              <a:solidFill>
                <a:srgbClr val="424242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2800" b="1" i="1" u="none" baseline="0">
              <a:solidFill>
                <a:srgbClr val="424242"/>
              </a:solidFill>
              <a:latin typeface="Calibri"/>
              <a:ea typeface="Calibri"/>
              <a:cs typeface="Calibri"/>
            </a:rPr>
            <a:t>(383) 300-03-01</a:t>
          </a:r>
          <a:r>
            <a:rPr lang="en-US" cap="none" sz="2800" b="1" i="1" u="none" baseline="0">
              <a:solidFill>
                <a:srgbClr val="424242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1" u="none" baseline="0">
              <a:solidFill>
                <a:srgbClr val="424242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400" b="0" i="1" u="none" baseline="0">
              <a:solidFill>
                <a:srgbClr val="424242"/>
              </a:solidFill>
              <a:latin typeface="Calibri"/>
              <a:ea typeface="Calibri"/>
              <a:cs typeface="Calibri"/>
            </a:rPr>
            <a:t>многоканальный)
</a:t>
          </a:r>
          <a:r>
            <a:rPr lang="en-US" cap="none" sz="2400" b="1" i="1" u="none" baseline="0">
              <a:solidFill>
                <a:srgbClr val="424242"/>
              </a:solidFill>
              <a:latin typeface="Calibri"/>
              <a:ea typeface="Calibri"/>
              <a:cs typeface="Calibri"/>
            </a:rPr>
            <a:t>www.lbnsk.ru</a:t>
          </a:r>
          <a:r>
            <a:rPr lang="en-US" cap="none" sz="2400" b="1" i="1" u="none" baseline="0">
              <a:solidFill>
                <a:srgbClr val="424242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1" u="none" baseline="0">
              <a:solidFill>
                <a:srgbClr val="424242"/>
              </a:solidFill>
              <a:latin typeface="Calibri"/>
              <a:ea typeface="Calibri"/>
              <a:cs typeface="Calibri"/>
            </a:rPr>
            <a:t>e-mail</a:t>
          </a:r>
          <a:r>
            <a:rPr lang="en-US" cap="none" sz="1400" b="0" i="1" u="none" baseline="0">
              <a:solidFill>
                <a:srgbClr val="424242"/>
              </a:solidFill>
              <a:latin typeface="Calibri"/>
              <a:ea typeface="Calibri"/>
              <a:cs typeface="Calibri"/>
            </a:rPr>
            <a:t>:</a:t>
          </a:r>
          <a:r>
            <a:rPr lang="en-US" cap="none" sz="1400" b="0" i="1" u="none" baseline="0">
              <a:solidFill>
                <a:srgbClr val="424242"/>
              </a:solidFill>
              <a:latin typeface="Calibri"/>
              <a:ea typeface="Calibri"/>
              <a:cs typeface="Calibri"/>
            </a:rPr>
            <a:t>lb@lbnsk.ru; </a:t>
          </a:r>
          <a:r>
            <a:rPr lang="en-US" cap="none" sz="1400" b="0" i="1" u="none" baseline="0">
              <a:solidFill>
                <a:srgbClr val="424242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400" b="0" i="1" u="none" baseline="0">
              <a:solidFill>
                <a:srgbClr val="424242"/>
              </a:solidFill>
              <a:latin typeface="Calibri"/>
              <a:ea typeface="Calibri"/>
              <a:cs typeface="Calibri"/>
            </a:rPr>
            <a:t>andrey_lb@inbox.ru</a:t>
          </a:r>
        </a:p>
      </xdr:txBody>
    </xdr:sp>
    <xdr:clientData/>
  </xdr:oneCellAnchor>
  <xdr:twoCellAnchor>
    <xdr:from>
      <xdr:col>0</xdr:col>
      <xdr:colOff>2247900</xdr:colOff>
      <xdr:row>6</xdr:row>
      <xdr:rowOff>161925</xdr:rowOff>
    </xdr:from>
    <xdr:to>
      <xdr:col>0</xdr:col>
      <xdr:colOff>2447925</xdr:colOff>
      <xdr:row>7</xdr:row>
      <xdr:rowOff>152400</xdr:rowOff>
    </xdr:to>
    <xdr:pic>
      <xdr:nvPicPr>
        <xdr:cNvPr id="2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7900" y="2476500"/>
          <a:ext cx="1905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2600325</xdr:colOff>
      <xdr:row>8</xdr:row>
      <xdr:rowOff>38100</xdr:rowOff>
    </xdr:from>
    <xdr:to>
      <xdr:col>0</xdr:col>
      <xdr:colOff>2790825</xdr:colOff>
      <xdr:row>9</xdr:row>
      <xdr:rowOff>0</xdr:rowOff>
    </xdr:to>
    <xdr:pic>
      <xdr:nvPicPr>
        <xdr:cNvPr id="3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0325" y="27146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2324100</xdr:colOff>
      <xdr:row>10</xdr:row>
      <xdr:rowOff>9525</xdr:rowOff>
    </xdr:from>
    <xdr:to>
      <xdr:col>0</xdr:col>
      <xdr:colOff>2524125</xdr:colOff>
      <xdr:row>11</xdr:row>
      <xdr:rowOff>0</xdr:rowOff>
    </xdr:to>
    <xdr:pic>
      <xdr:nvPicPr>
        <xdr:cNvPr id="4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3048000"/>
          <a:ext cx="1905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2343150</xdr:colOff>
      <xdr:row>41</xdr:row>
      <xdr:rowOff>9525</xdr:rowOff>
    </xdr:from>
    <xdr:to>
      <xdr:col>0</xdr:col>
      <xdr:colOff>2543175</xdr:colOff>
      <xdr:row>42</xdr:row>
      <xdr:rowOff>0</xdr:rowOff>
    </xdr:to>
    <xdr:pic>
      <xdr:nvPicPr>
        <xdr:cNvPr id="5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43150" y="8658225"/>
          <a:ext cx="1905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2371725</xdr:colOff>
      <xdr:row>37</xdr:row>
      <xdr:rowOff>19050</xdr:rowOff>
    </xdr:from>
    <xdr:to>
      <xdr:col>0</xdr:col>
      <xdr:colOff>2562225</xdr:colOff>
      <xdr:row>38</xdr:row>
      <xdr:rowOff>9525</xdr:rowOff>
    </xdr:to>
    <xdr:pic>
      <xdr:nvPicPr>
        <xdr:cNvPr id="6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7943850"/>
          <a:ext cx="1905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2362200</xdr:colOff>
      <xdr:row>38</xdr:row>
      <xdr:rowOff>161925</xdr:rowOff>
    </xdr:from>
    <xdr:to>
      <xdr:col>0</xdr:col>
      <xdr:colOff>2552700</xdr:colOff>
      <xdr:row>39</xdr:row>
      <xdr:rowOff>171450</xdr:rowOff>
    </xdr:to>
    <xdr:pic>
      <xdr:nvPicPr>
        <xdr:cNvPr id="7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8267700"/>
          <a:ext cx="200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2314575</xdr:colOff>
      <xdr:row>29</xdr:row>
      <xdr:rowOff>19050</xdr:rowOff>
    </xdr:from>
    <xdr:to>
      <xdr:col>0</xdr:col>
      <xdr:colOff>2514600</xdr:colOff>
      <xdr:row>30</xdr:row>
      <xdr:rowOff>9525</xdr:rowOff>
    </xdr:to>
    <xdr:pic>
      <xdr:nvPicPr>
        <xdr:cNvPr id="8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14575" y="6496050"/>
          <a:ext cx="200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0</xdr:row>
      <xdr:rowOff>95250</xdr:rowOff>
    </xdr:from>
    <xdr:to>
      <xdr:col>2</xdr:col>
      <xdr:colOff>371475</xdr:colOff>
      <xdr:row>0</xdr:row>
      <xdr:rowOff>1533525</xdr:rowOff>
    </xdr:to>
    <xdr:pic>
      <xdr:nvPicPr>
        <xdr:cNvPr id="9" name="Рисунок 17" descr="C:\Users\sazonov\AppData\Local\Temp\nsvC2D3.tmp\ContainedTemp\лого_линия безопасности 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95250"/>
          <a:ext cx="390525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2343150</xdr:colOff>
      <xdr:row>35</xdr:row>
      <xdr:rowOff>19050</xdr:rowOff>
    </xdr:from>
    <xdr:to>
      <xdr:col>0</xdr:col>
      <xdr:colOff>2543175</xdr:colOff>
      <xdr:row>36</xdr:row>
      <xdr:rowOff>9525</xdr:rowOff>
    </xdr:to>
    <xdr:pic>
      <xdr:nvPicPr>
        <xdr:cNvPr id="10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43150" y="7581900"/>
          <a:ext cx="1905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2333625</xdr:colOff>
      <xdr:row>33</xdr:row>
      <xdr:rowOff>9525</xdr:rowOff>
    </xdr:from>
    <xdr:to>
      <xdr:col>0</xdr:col>
      <xdr:colOff>2533650</xdr:colOff>
      <xdr:row>34</xdr:row>
      <xdr:rowOff>0</xdr:rowOff>
    </xdr:to>
    <xdr:pic>
      <xdr:nvPicPr>
        <xdr:cNvPr id="11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33625" y="7210425"/>
          <a:ext cx="1905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2305050</xdr:colOff>
      <xdr:row>31</xdr:row>
      <xdr:rowOff>9525</xdr:rowOff>
    </xdr:from>
    <xdr:to>
      <xdr:col>0</xdr:col>
      <xdr:colOff>2495550</xdr:colOff>
      <xdr:row>32</xdr:row>
      <xdr:rowOff>0</xdr:rowOff>
    </xdr:to>
    <xdr:pic>
      <xdr:nvPicPr>
        <xdr:cNvPr id="12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6848475"/>
          <a:ext cx="1905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6</xdr:col>
      <xdr:colOff>0</xdr:colOff>
      <xdr:row>2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666875"/>
          <a:ext cx="9391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2</xdr:row>
      <xdr:rowOff>0</xdr:rowOff>
    </xdr:from>
    <xdr:to>
      <xdr:col>6</xdr:col>
      <xdr:colOff>0</xdr:colOff>
      <xdr:row>2</xdr:row>
      <xdr:rowOff>0</xdr:rowOff>
    </xdr:to>
    <xdr:pic>
      <xdr:nvPicPr>
        <xdr:cNvPr id="2" name="Picture 4" descr="C:\Мои документы\center011\center011\images\inv50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66675" y="1666875"/>
          <a:ext cx="9334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5</xdr:col>
      <xdr:colOff>0</xdr:colOff>
      <xdr:row>0</xdr:row>
      <xdr:rowOff>0</xdr:rowOff>
    </xdr:from>
    <xdr:ext cx="4276725" cy="1562100"/>
    <xdr:sp>
      <xdr:nvSpPr>
        <xdr:cNvPr id="3" name="TextBox 3"/>
        <xdr:cNvSpPr txBox="1">
          <a:spLocks noChangeArrowheads="1"/>
        </xdr:cNvSpPr>
      </xdr:nvSpPr>
      <xdr:spPr>
        <a:xfrm>
          <a:off x="6419850" y="0"/>
          <a:ext cx="4276725" cy="1562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1" u="none" baseline="0">
              <a:solidFill>
                <a:srgbClr val="424242"/>
              </a:solidFill>
              <a:latin typeface="Calibri"/>
              <a:ea typeface="Calibri"/>
              <a:cs typeface="Calibri"/>
            </a:rPr>
            <a:t>630071, г Новосибирск, ул. Станционная 60/1 </a:t>
          </a:r>
          <a:r>
            <a:rPr lang="en-US" cap="none" sz="1400" b="0" i="1" u="none" baseline="0">
              <a:solidFill>
                <a:srgbClr val="424242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1" u="none" baseline="0">
              <a:solidFill>
                <a:srgbClr val="424242"/>
              </a:solidFill>
              <a:latin typeface="Calibri"/>
              <a:ea typeface="Calibri"/>
              <a:cs typeface="Calibri"/>
            </a:rPr>
            <a:t>тел./факс</a:t>
          </a:r>
          <a:r>
            <a:rPr lang="en-US" cap="none" sz="1400" b="0" i="1" u="none" baseline="0">
              <a:solidFill>
                <a:srgbClr val="424242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2800" b="1" i="1" u="none" baseline="0">
              <a:solidFill>
                <a:srgbClr val="424242"/>
              </a:solidFill>
              <a:latin typeface="Calibri"/>
              <a:ea typeface="Calibri"/>
              <a:cs typeface="Calibri"/>
            </a:rPr>
            <a:t>(383) 300-03-01</a:t>
          </a:r>
          <a:r>
            <a:rPr lang="en-US" cap="none" sz="2800" b="1" i="1" u="none" baseline="0">
              <a:solidFill>
                <a:srgbClr val="424242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1" u="none" baseline="0">
              <a:solidFill>
                <a:srgbClr val="424242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400" b="0" i="1" u="none" baseline="0">
              <a:solidFill>
                <a:srgbClr val="424242"/>
              </a:solidFill>
              <a:latin typeface="Calibri"/>
              <a:ea typeface="Calibri"/>
              <a:cs typeface="Calibri"/>
            </a:rPr>
            <a:t>многоканальный)
</a:t>
          </a:r>
          <a:r>
            <a:rPr lang="en-US" cap="none" sz="2400" b="1" i="1" u="none" baseline="0">
              <a:solidFill>
                <a:srgbClr val="424242"/>
              </a:solidFill>
              <a:latin typeface="Calibri"/>
              <a:ea typeface="Calibri"/>
              <a:cs typeface="Calibri"/>
            </a:rPr>
            <a:t>www.lbnsk.ru</a:t>
          </a:r>
          <a:r>
            <a:rPr lang="en-US" cap="none" sz="2400" b="1" i="1" u="none" baseline="0">
              <a:solidFill>
                <a:srgbClr val="424242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1" u="none" baseline="0">
              <a:solidFill>
                <a:srgbClr val="424242"/>
              </a:solidFill>
              <a:latin typeface="Calibri"/>
              <a:ea typeface="Calibri"/>
              <a:cs typeface="Calibri"/>
            </a:rPr>
            <a:t>e-mail</a:t>
          </a:r>
          <a:r>
            <a:rPr lang="en-US" cap="none" sz="1400" b="0" i="1" u="none" baseline="0">
              <a:solidFill>
                <a:srgbClr val="424242"/>
              </a:solidFill>
              <a:latin typeface="Calibri"/>
              <a:ea typeface="Calibri"/>
              <a:cs typeface="Calibri"/>
            </a:rPr>
            <a:t>:</a:t>
          </a:r>
          <a:r>
            <a:rPr lang="en-US" cap="none" sz="1400" b="0" i="1" u="none" baseline="0">
              <a:solidFill>
                <a:srgbClr val="424242"/>
              </a:solidFill>
              <a:latin typeface="Calibri"/>
              <a:ea typeface="Calibri"/>
              <a:cs typeface="Calibri"/>
            </a:rPr>
            <a:t>  lb@lbnsk.ru;   andrey_lb@inbox.ru</a:t>
          </a:r>
        </a:p>
      </xdr:txBody>
    </xdr:sp>
    <xdr:clientData/>
  </xdr:oneCellAnchor>
  <xdr:twoCellAnchor editAs="oneCell">
    <xdr:from>
      <xdr:col>0</xdr:col>
      <xdr:colOff>19050</xdr:colOff>
      <xdr:row>0</xdr:row>
      <xdr:rowOff>28575</xdr:rowOff>
    </xdr:from>
    <xdr:to>
      <xdr:col>0</xdr:col>
      <xdr:colOff>4191000</xdr:colOff>
      <xdr:row>0</xdr:row>
      <xdr:rowOff>1619250</xdr:rowOff>
    </xdr:to>
    <xdr:pic>
      <xdr:nvPicPr>
        <xdr:cNvPr id="4" name="Рисунок 5" descr="C:\Users\sazonov\AppData\Local\Temp\nsvC2D3.tmp\ContainedTemp\лого_линия безопасности 2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28575"/>
          <a:ext cx="417195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19</xdr:row>
      <xdr:rowOff>57150</xdr:rowOff>
    </xdr:from>
    <xdr:to>
      <xdr:col>3</xdr:col>
      <xdr:colOff>542925</xdr:colOff>
      <xdr:row>34</xdr:row>
      <xdr:rowOff>114300</xdr:rowOff>
    </xdr:to>
    <xdr:pic>
      <xdr:nvPicPr>
        <xdr:cNvPr id="5" name="Рисунок 5" descr="Шкафы + рамка = шкаф встроенный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4524375"/>
          <a:ext cx="6276975" cy="2486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81</xdr:row>
      <xdr:rowOff>123825</xdr:rowOff>
    </xdr:from>
    <xdr:to>
      <xdr:col>6</xdr:col>
      <xdr:colOff>647700</xdr:colOff>
      <xdr:row>90</xdr:row>
      <xdr:rowOff>95250</xdr:rowOff>
    </xdr:to>
    <xdr:pic>
      <xdr:nvPicPr>
        <xdr:cNvPr id="6" name="Рисунок 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477000" y="14630400"/>
          <a:ext cx="357187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57150</xdr:colOff>
      <xdr:row>0</xdr:row>
      <xdr:rowOff>0</xdr:rowOff>
    </xdr:from>
    <xdr:ext cx="4267200" cy="1562100"/>
    <xdr:sp>
      <xdr:nvSpPr>
        <xdr:cNvPr id="1" name="TextBox 1"/>
        <xdr:cNvSpPr txBox="1">
          <a:spLocks noChangeArrowheads="1"/>
        </xdr:cNvSpPr>
      </xdr:nvSpPr>
      <xdr:spPr>
        <a:xfrm>
          <a:off x="5648325" y="0"/>
          <a:ext cx="4267200" cy="1562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1" u="none" baseline="0">
              <a:solidFill>
                <a:srgbClr val="424242"/>
              </a:solidFill>
              <a:latin typeface="Calibri"/>
              <a:ea typeface="Calibri"/>
              <a:cs typeface="Calibri"/>
            </a:rPr>
            <a:t>630071, г Новосибирск, ул. Станционная 60/1 </a:t>
          </a:r>
          <a:r>
            <a:rPr lang="en-US" cap="none" sz="1400" b="0" i="1" u="none" baseline="0">
              <a:solidFill>
                <a:srgbClr val="424242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1" u="none" baseline="0">
              <a:solidFill>
                <a:srgbClr val="424242"/>
              </a:solidFill>
              <a:latin typeface="Calibri"/>
              <a:ea typeface="Calibri"/>
              <a:cs typeface="Calibri"/>
            </a:rPr>
            <a:t>тел./факс</a:t>
          </a:r>
          <a:r>
            <a:rPr lang="en-US" cap="none" sz="1400" b="0" i="1" u="none" baseline="0">
              <a:solidFill>
                <a:srgbClr val="424242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2800" b="1" i="1" u="none" baseline="0">
              <a:solidFill>
                <a:srgbClr val="424242"/>
              </a:solidFill>
              <a:latin typeface="Calibri"/>
              <a:ea typeface="Calibri"/>
              <a:cs typeface="Calibri"/>
            </a:rPr>
            <a:t>(383) 300-03-01</a:t>
          </a:r>
          <a:r>
            <a:rPr lang="en-US" cap="none" sz="2800" b="1" i="1" u="none" baseline="0">
              <a:solidFill>
                <a:srgbClr val="424242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1" u="none" baseline="0">
              <a:solidFill>
                <a:srgbClr val="424242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400" b="0" i="1" u="none" baseline="0">
              <a:solidFill>
                <a:srgbClr val="424242"/>
              </a:solidFill>
              <a:latin typeface="Calibri"/>
              <a:ea typeface="Calibri"/>
              <a:cs typeface="Calibri"/>
            </a:rPr>
            <a:t>многоканальный)
</a:t>
          </a:r>
          <a:r>
            <a:rPr lang="en-US" cap="none" sz="2400" b="1" i="1" u="none" baseline="0">
              <a:solidFill>
                <a:srgbClr val="424242"/>
              </a:solidFill>
              <a:latin typeface="Calibri"/>
              <a:ea typeface="Calibri"/>
              <a:cs typeface="Calibri"/>
            </a:rPr>
            <a:t>www.lbnsk.ru</a:t>
          </a:r>
          <a:r>
            <a:rPr lang="en-US" cap="none" sz="2400" b="1" i="1" u="none" baseline="0">
              <a:solidFill>
                <a:srgbClr val="424242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1" u="none" baseline="0">
              <a:solidFill>
                <a:srgbClr val="424242"/>
              </a:solidFill>
              <a:latin typeface="Calibri"/>
              <a:ea typeface="Calibri"/>
              <a:cs typeface="Calibri"/>
            </a:rPr>
            <a:t>e-mail</a:t>
          </a:r>
          <a:r>
            <a:rPr lang="en-US" cap="none" sz="1400" b="0" i="1" u="none" baseline="0">
              <a:solidFill>
                <a:srgbClr val="424242"/>
              </a:solidFill>
              <a:latin typeface="Calibri"/>
              <a:ea typeface="Calibri"/>
              <a:cs typeface="Calibri"/>
            </a:rPr>
            <a:t>:</a:t>
          </a:r>
          <a:r>
            <a:rPr lang="en-US" cap="none" sz="1400" b="0" i="1" u="none" baseline="0">
              <a:solidFill>
                <a:srgbClr val="424242"/>
              </a:solidFill>
              <a:latin typeface="Calibri"/>
              <a:ea typeface="Calibri"/>
              <a:cs typeface="Calibri"/>
            </a:rPr>
            <a:t> lb@lbnsk.ru</a:t>
          </a:r>
          <a:r>
            <a:rPr lang="en-US" cap="none" sz="1400" b="0" i="1" u="none" baseline="0">
              <a:solidFill>
                <a:srgbClr val="424242"/>
              </a:solidFill>
              <a:latin typeface="Calibri"/>
              <a:ea typeface="Calibri"/>
              <a:cs typeface="Calibri"/>
            </a:rPr>
            <a:t>;   </a:t>
          </a:r>
          <a:r>
            <a:rPr lang="en-US" cap="none" sz="1400" b="0" i="1" u="none" baseline="0">
              <a:solidFill>
                <a:srgbClr val="424242"/>
              </a:solidFill>
              <a:latin typeface="Calibri"/>
              <a:ea typeface="Calibri"/>
              <a:cs typeface="Calibri"/>
            </a:rPr>
            <a:t>andrey_lb@inbox.ru</a:t>
          </a:r>
        </a:p>
      </xdr:txBody>
    </xdr:sp>
    <xdr:clientData/>
  </xdr:oneCellAnchor>
  <xdr:twoCellAnchor editAs="oneCell">
    <xdr:from>
      <xdr:col>0</xdr:col>
      <xdr:colOff>180975</xdr:colOff>
      <xdr:row>0</xdr:row>
      <xdr:rowOff>104775</xdr:rowOff>
    </xdr:from>
    <xdr:to>
      <xdr:col>2</xdr:col>
      <xdr:colOff>352425</xdr:colOff>
      <xdr:row>0</xdr:row>
      <xdr:rowOff>1581150</xdr:rowOff>
    </xdr:to>
    <xdr:pic>
      <xdr:nvPicPr>
        <xdr:cNvPr id="2" name="Рисунок 5" descr="C:\Users\sazonov\AppData\Local\Temp\nsvC2D3.tmp\ContainedTemp\лого_линия безопасности 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04775"/>
          <a:ext cx="411480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85725</xdr:colOff>
      <xdr:row>0</xdr:row>
      <xdr:rowOff>28575</xdr:rowOff>
    </xdr:from>
    <xdr:ext cx="4276725" cy="1514475"/>
    <xdr:sp>
      <xdr:nvSpPr>
        <xdr:cNvPr id="1" name="TextBox 2"/>
        <xdr:cNvSpPr txBox="1">
          <a:spLocks noChangeArrowheads="1"/>
        </xdr:cNvSpPr>
      </xdr:nvSpPr>
      <xdr:spPr>
        <a:xfrm>
          <a:off x="5295900" y="28575"/>
          <a:ext cx="4276725" cy="1514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1" u="none" baseline="0">
              <a:solidFill>
                <a:srgbClr val="424242"/>
              </a:solidFill>
              <a:latin typeface="Calibri"/>
              <a:ea typeface="Calibri"/>
              <a:cs typeface="Calibri"/>
            </a:rPr>
            <a:t>630071, г Новосибирск, ул. Станционная 60/1 </a:t>
          </a:r>
          <a:r>
            <a:rPr lang="en-US" cap="none" sz="1400" b="0" i="1" u="none" baseline="0">
              <a:solidFill>
                <a:srgbClr val="424242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1" u="none" baseline="0">
              <a:solidFill>
                <a:srgbClr val="424242"/>
              </a:solidFill>
              <a:latin typeface="Calibri"/>
              <a:ea typeface="Calibri"/>
              <a:cs typeface="Calibri"/>
            </a:rPr>
            <a:t>тел./факс</a:t>
          </a:r>
          <a:r>
            <a:rPr lang="en-US" cap="none" sz="1400" b="0" i="1" u="none" baseline="0">
              <a:solidFill>
                <a:srgbClr val="424242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2800" b="1" i="1" u="none" baseline="0">
              <a:solidFill>
                <a:srgbClr val="424242"/>
              </a:solidFill>
              <a:latin typeface="Calibri"/>
              <a:ea typeface="Calibri"/>
              <a:cs typeface="Calibri"/>
            </a:rPr>
            <a:t>(383) 300-03-01</a:t>
          </a:r>
          <a:r>
            <a:rPr lang="en-US" cap="none" sz="2800" b="1" i="1" u="none" baseline="0">
              <a:solidFill>
                <a:srgbClr val="424242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1" u="none" baseline="0">
              <a:solidFill>
                <a:srgbClr val="424242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400" b="0" i="1" u="none" baseline="0">
              <a:solidFill>
                <a:srgbClr val="424242"/>
              </a:solidFill>
              <a:latin typeface="Calibri"/>
              <a:ea typeface="Calibri"/>
              <a:cs typeface="Calibri"/>
            </a:rPr>
            <a:t>многоканальный)
</a:t>
          </a:r>
          <a:r>
            <a:rPr lang="en-US" cap="none" sz="2400" b="1" i="1" u="none" baseline="0">
              <a:solidFill>
                <a:srgbClr val="424242"/>
              </a:solidFill>
              <a:latin typeface="Calibri"/>
              <a:ea typeface="Calibri"/>
              <a:cs typeface="Calibri"/>
            </a:rPr>
            <a:t>www.lbnsk.ru</a:t>
          </a:r>
          <a:r>
            <a:rPr lang="en-US" cap="none" sz="2400" b="1" i="1" u="none" baseline="0">
              <a:solidFill>
                <a:srgbClr val="424242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1" u="none" baseline="0">
              <a:solidFill>
                <a:srgbClr val="424242"/>
              </a:solidFill>
              <a:latin typeface="Calibri"/>
              <a:ea typeface="Calibri"/>
              <a:cs typeface="Calibri"/>
            </a:rPr>
            <a:t>e-mail</a:t>
          </a:r>
          <a:r>
            <a:rPr lang="en-US" cap="none" sz="1400" b="0" i="1" u="none" baseline="0">
              <a:solidFill>
                <a:srgbClr val="424242"/>
              </a:solidFill>
              <a:latin typeface="Calibri"/>
              <a:ea typeface="Calibri"/>
              <a:cs typeface="Calibri"/>
            </a:rPr>
            <a:t>:</a:t>
          </a:r>
          <a:r>
            <a:rPr lang="en-US" cap="none" sz="1400" b="0" i="1" u="none" baseline="0">
              <a:solidFill>
                <a:srgbClr val="424242"/>
              </a:solidFill>
              <a:latin typeface="Calibri"/>
              <a:ea typeface="Calibri"/>
              <a:cs typeface="Calibri"/>
            </a:rPr>
            <a:t>lb@lbnsk.ru; </a:t>
          </a:r>
          <a:r>
            <a:rPr lang="en-US" cap="none" sz="1400" b="0" i="1" u="none" baseline="0">
              <a:solidFill>
                <a:srgbClr val="424242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400" b="0" i="1" u="none" baseline="0">
              <a:solidFill>
                <a:srgbClr val="424242"/>
              </a:solidFill>
              <a:latin typeface="Calibri"/>
              <a:ea typeface="Calibri"/>
              <a:cs typeface="Calibri"/>
            </a:rPr>
            <a:t>andrey_lb@inbox.ru</a:t>
          </a:r>
        </a:p>
      </xdr:txBody>
    </xdr:sp>
    <xdr:clientData/>
  </xdr:oneCellAnchor>
  <xdr:twoCellAnchor editAs="oneCell">
    <xdr:from>
      <xdr:col>0</xdr:col>
      <xdr:colOff>76200</xdr:colOff>
      <xdr:row>0</xdr:row>
      <xdr:rowOff>47625</xdr:rowOff>
    </xdr:from>
    <xdr:to>
      <xdr:col>2</xdr:col>
      <xdr:colOff>619125</xdr:colOff>
      <xdr:row>1</xdr:row>
      <xdr:rowOff>19050</xdr:rowOff>
    </xdr:to>
    <xdr:pic>
      <xdr:nvPicPr>
        <xdr:cNvPr id="2" name="Рисунок 3" descr="C:\Users\sazonov\AppData\Local\Temp\nsvC2D3.tmp\ContainedTemp\лого_линия безопасности 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4276725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2257425</xdr:colOff>
      <xdr:row>77</xdr:row>
      <xdr:rowOff>161925</xdr:rowOff>
    </xdr:from>
    <xdr:to>
      <xdr:col>5</xdr:col>
      <xdr:colOff>2447925</xdr:colOff>
      <xdr:row>78</xdr:row>
      <xdr:rowOff>152400</xdr:rowOff>
    </xdr:to>
    <xdr:pic>
      <xdr:nvPicPr>
        <xdr:cNvPr id="3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67600" y="13582650"/>
          <a:ext cx="200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2600325</xdr:colOff>
      <xdr:row>79</xdr:row>
      <xdr:rowOff>38100</xdr:rowOff>
    </xdr:from>
    <xdr:to>
      <xdr:col>5</xdr:col>
      <xdr:colOff>2800350</xdr:colOff>
      <xdr:row>80</xdr:row>
      <xdr:rowOff>0</xdr:rowOff>
    </xdr:to>
    <xdr:pic>
      <xdr:nvPicPr>
        <xdr:cNvPr id="4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0" y="13801725"/>
          <a:ext cx="2000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2333625</xdr:colOff>
      <xdr:row>81</xdr:row>
      <xdr:rowOff>9525</xdr:rowOff>
    </xdr:from>
    <xdr:to>
      <xdr:col>5</xdr:col>
      <xdr:colOff>2524125</xdr:colOff>
      <xdr:row>82</xdr:row>
      <xdr:rowOff>0</xdr:rowOff>
    </xdr:to>
    <xdr:pic>
      <xdr:nvPicPr>
        <xdr:cNvPr id="5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43800" y="14106525"/>
          <a:ext cx="200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0</xdr:row>
      <xdr:rowOff>0</xdr:rowOff>
    </xdr:from>
    <xdr:ext cx="4267200" cy="1562100"/>
    <xdr:sp>
      <xdr:nvSpPr>
        <xdr:cNvPr id="1" name="TextBox 7"/>
        <xdr:cNvSpPr txBox="1">
          <a:spLocks noChangeArrowheads="1"/>
        </xdr:cNvSpPr>
      </xdr:nvSpPr>
      <xdr:spPr>
        <a:xfrm>
          <a:off x="5000625" y="0"/>
          <a:ext cx="4267200" cy="1562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1" u="none" baseline="0">
              <a:solidFill>
                <a:srgbClr val="424242"/>
              </a:solidFill>
              <a:latin typeface="Calibri"/>
              <a:ea typeface="Calibri"/>
              <a:cs typeface="Calibri"/>
            </a:rPr>
            <a:t>630071, г Новосибирск, ул. Станционная 60/1 </a:t>
          </a:r>
          <a:r>
            <a:rPr lang="en-US" cap="none" sz="1400" b="0" i="1" u="none" baseline="0">
              <a:solidFill>
                <a:srgbClr val="424242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1" u="none" baseline="0">
              <a:solidFill>
                <a:srgbClr val="424242"/>
              </a:solidFill>
              <a:latin typeface="Calibri"/>
              <a:ea typeface="Calibri"/>
              <a:cs typeface="Calibri"/>
            </a:rPr>
            <a:t>тел./факс</a:t>
          </a:r>
          <a:r>
            <a:rPr lang="en-US" cap="none" sz="1400" b="0" i="1" u="none" baseline="0">
              <a:solidFill>
                <a:srgbClr val="424242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2800" b="1" i="1" u="none" baseline="0">
              <a:solidFill>
                <a:srgbClr val="424242"/>
              </a:solidFill>
              <a:latin typeface="Calibri"/>
              <a:ea typeface="Calibri"/>
              <a:cs typeface="Calibri"/>
            </a:rPr>
            <a:t>(383) 300-03-01</a:t>
          </a:r>
          <a:r>
            <a:rPr lang="en-US" cap="none" sz="2800" b="1" i="1" u="none" baseline="0">
              <a:solidFill>
                <a:srgbClr val="424242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1" u="none" baseline="0">
              <a:solidFill>
                <a:srgbClr val="424242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400" b="0" i="1" u="none" baseline="0">
              <a:solidFill>
                <a:srgbClr val="424242"/>
              </a:solidFill>
              <a:latin typeface="Calibri"/>
              <a:ea typeface="Calibri"/>
              <a:cs typeface="Calibri"/>
            </a:rPr>
            <a:t>многоканальный)
</a:t>
          </a:r>
          <a:r>
            <a:rPr lang="en-US" cap="none" sz="2400" b="1" i="1" u="none" baseline="0">
              <a:solidFill>
                <a:srgbClr val="424242"/>
              </a:solidFill>
              <a:latin typeface="Calibri"/>
              <a:ea typeface="Calibri"/>
              <a:cs typeface="Calibri"/>
            </a:rPr>
            <a:t>www.lbnsk.ru</a:t>
          </a:r>
          <a:r>
            <a:rPr lang="en-US" cap="none" sz="2400" b="1" i="1" u="none" baseline="0">
              <a:solidFill>
                <a:srgbClr val="424242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1" u="none" baseline="0">
              <a:solidFill>
                <a:srgbClr val="424242"/>
              </a:solidFill>
              <a:latin typeface="Calibri"/>
              <a:ea typeface="Calibri"/>
              <a:cs typeface="Calibri"/>
            </a:rPr>
            <a:t>e-mail</a:t>
          </a:r>
          <a:r>
            <a:rPr lang="en-US" cap="none" sz="1400" b="0" i="1" u="none" baseline="0">
              <a:solidFill>
                <a:srgbClr val="424242"/>
              </a:solidFill>
              <a:latin typeface="Calibri"/>
              <a:ea typeface="Calibri"/>
              <a:cs typeface="Calibri"/>
            </a:rPr>
            <a:t>:</a:t>
          </a:r>
          <a:r>
            <a:rPr lang="en-US" cap="none" sz="1400" b="0" i="1" u="none" baseline="0">
              <a:solidFill>
                <a:srgbClr val="424242"/>
              </a:solidFill>
              <a:latin typeface="Calibri"/>
              <a:ea typeface="Calibri"/>
              <a:cs typeface="Calibri"/>
            </a:rPr>
            <a:t>  lb@lbnsk.ru;   </a:t>
          </a:r>
          <a:r>
            <a:rPr lang="en-US" cap="none" sz="1400" b="0" i="1" u="none" baseline="0">
              <a:solidFill>
                <a:srgbClr val="424242"/>
              </a:solidFill>
              <a:latin typeface="Calibri"/>
              <a:ea typeface="Calibri"/>
              <a:cs typeface="Calibri"/>
            </a:rPr>
            <a:t>andrey_lb@inbox.ru</a:t>
          </a:r>
        </a:p>
      </xdr:txBody>
    </xdr:sp>
    <xdr:clientData/>
  </xdr:oneCellAnchor>
  <xdr:twoCellAnchor editAs="oneCell">
    <xdr:from>
      <xdr:col>0</xdr:col>
      <xdr:colOff>28575</xdr:colOff>
      <xdr:row>0</xdr:row>
      <xdr:rowOff>76200</xdr:rowOff>
    </xdr:from>
    <xdr:to>
      <xdr:col>3</xdr:col>
      <xdr:colOff>542925</xdr:colOff>
      <xdr:row>0</xdr:row>
      <xdr:rowOff>1495425</xdr:rowOff>
    </xdr:to>
    <xdr:pic>
      <xdr:nvPicPr>
        <xdr:cNvPr id="2" name="Рисунок 4" descr="C:\Users\sazonov\AppData\Local\Temp\nsvC2D3.tmp\ContainedTemp\лого_линия безопасности 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76200"/>
          <a:ext cx="459105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0</xdr:row>
      <xdr:rowOff>0</xdr:rowOff>
    </xdr:from>
    <xdr:ext cx="4276725" cy="1562100"/>
    <xdr:sp>
      <xdr:nvSpPr>
        <xdr:cNvPr id="1" name="TextBox 7"/>
        <xdr:cNvSpPr txBox="1">
          <a:spLocks noChangeArrowheads="1"/>
        </xdr:cNvSpPr>
      </xdr:nvSpPr>
      <xdr:spPr>
        <a:xfrm>
          <a:off x="4391025" y="0"/>
          <a:ext cx="4276725" cy="1562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1" u="none" baseline="0">
              <a:solidFill>
                <a:srgbClr val="424242"/>
              </a:solidFill>
              <a:latin typeface="Calibri"/>
              <a:ea typeface="Calibri"/>
              <a:cs typeface="Calibri"/>
            </a:rPr>
            <a:t>630071, г Новосибирск, ул. Станционная 60/1 </a:t>
          </a:r>
          <a:r>
            <a:rPr lang="en-US" cap="none" sz="1400" b="0" i="1" u="none" baseline="0">
              <a:solidFill>
                <a:srgbClr val="424242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1" u="none" baseline="0">
              <a:solidFill>
                <a:srgbClr val="424242"/>
              </a:solidFill>
              <a:latin typeface="Calibri"/>
              <a:ea typeface="Calibri"/>
              <a:cs typeface="Calibri"/>
            </a:rPr>
            <a:t>тел./факс</a:t>
          </a:r>
          <a:r>
            <a:rPr lang="en-US" cap="none" sz="1400" b="0" i="1" u="none" baseline="0">
              <a:solidFill>
                <a:srgbClr val="424242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2800" b="1" i="1" u="none" baseline="0">
              <a:solidFill>
                <a:srgbClr val="424242"/>
              </a:solidFill>
              <a:latin typeface="Calibri"/>
              <a:ea typeface="Calibri"/>
              <a:cs typeface="Calibri"/>
            </a:rPr>
            <a:t>(383) 300-03-01</a:t>
          </a:r>
          <a:r>
            <a:rPr lang="en-US" cap="none" sz="2800" b="1" i="1" u="none" baseline="0">
              <a:solidFill>
                <a:srgbClr val="424242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1" u="none" baseline="0">
              <a:solidFill>
                <a:srgbClr val="424242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400" b="0" i="1" u="none" baseline="0">
              <a:solidFill>
                <a:srgbClr val="424242"/>
              </a:solidFill>
              <a:latin typeface="Calibri"/>
              <a:ea typeface="Calibri"/>
              <a:cs typeface="Calibri"/>
            </a:rPr>
            <a:t>многоканальный)
</a:t>
          </a:r>
          <a:r>
            <a:rPr lang="en-US" cap="none" sz="2400" b="1" i="1" u="none" baseline="0">
              <a:solidFill>
                <a:srgbClr val="424242"/>
              </a:solidFill>
              <a:latin typeface="Calibri"/>
              <a:ea typeface="Calibri"/>
              <a:cs typeface="Calibri"/>
            </a:rPr>
            <a:t>www.lbnsk.ru</a:t>
          </a:r>
          <a:r>
            <a:rPr lang="en-US" cap="none" sz="2400" b="1" i="1" u="none" baseline="0">
              <a:solidFill>
                <a:srgbClr val="424242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1" u="none" baseline="0">
              <a:solidFill>
                <a:srgbClr val="424242"/>
              </a:solidFill>
              <a:latin typeface="Calibri"/>
              <a:ea typeface="Calibri"/>
              <a:cs typeface="Calibri"/>
            </a:rPr>
            <a:t>e-mail</a:t>
          </a:r>
          <a:r>
            <a:rPr lang="en-US" cap="none" sz="1400" b="0" i="1" u="none" baseline="0">
              <a:solidFill>
                <a:srgbClr val="424242"/>
              </a:solidFill>
              <a:latin typeface="Calibri"/>
              <a:ea typeface="Calibri"/>
              <a:cs typeface="Calibri"/>
            </a:rPr>
            <a:t>:</a:t>
          </a:r>
          <a:r>
            <a:rPr lang="en-US" cap="none" sz="1400" b="0" i="1" u="none" baseline="0">
              <a:solidFill>
                <a:srgbClr val="424242"/>
              </a:solidFill>
              <a:latin typeface="Calibri"/>
              <a:ea typeface="Calibri"/>
              <a:cs typeface="Calibri"/>
            </a:rPr>
            <a:t>  lb@lbnsk.ru;   andrey_lb@inbox.ru</a:t>
          </a:r>
        </a:p>
      </xdr:txBody>
    </xdr:sp>
    <xdr:clientData/>
  </xdr:oneCellAnchor>
  <xdr:twoCellAnchor editAs="oneCell">
    <xdr:from>
      <xdr:col>0</xdr:col>
      <xdr:colOff>0</xdr:colOff>
      <xdr:row>0</xdr:row>
      <xdr:rowOff>76200</xdr:rowOff>
    </xdr:from>
    <xdr:to>
      <xdr:col>3</xdr:col>
      <xdr:colOff>161925</xdr:colOff>
      <xdr:row>1</xdr:row>
      <xdr:rowOff>9525</xdr:rowOff>
    </xdr:to>
    <xdr:pic>
      <xdr:nvPicPr>
        <xdr:cNvPr id="2" name="Рисунок 3" descr="C:\Users\sazonov\AppData\Local\Temp\nsvC2D3.tmp\ContainedTemp\лого_линия безопасности 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39338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7</xdr:col>
      <xdr:colOff>0</xdr:colOff>
      <xdr:row>2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666875"/>
          <a:ext cx="9534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2</xdr:row>
      <xdr:rowOff>0</xdr:rowOff>
    </xdr:from>
    <xdr:to>
      <xdr:col>7</xdr:col>
      <xdr:colOff>0</xdr:colOff>
      <xdr:row>2</xdr:row>
      <xdr:rowOff>0</xdr:rowOff>
    </xdr:to>
    <xdr:pic>
      <xdr:nvPicPr>
        <xdr:cNvPr id="2" name="Picture 4" descr="C:\Мои документы\center011\center011\images\inv50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66675" y="1666875"/>
          <a:ext cx="9477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6</xdr:col>
      <xdr:colOff>600075</xdr:colOff>
      <xdr:row>0</xdr:row>
      <xdr:rowOff>0</xdr:rowOff>
    </xdr:from>
    <xdr:ext cx="4276725" cy="1562100"/>
    <xdr:sp>
      <xdr:nvSpPr>
        <xdr:cNvPr id="3" name="TextBox 4"/>
        <xdr:cNvSpPr txBox="1">
          <a:spLocks noChangeArrowheads="1"/>
        </xdr:cNvSpPr>
      </xdr:nvSpPr>
      <xdr:spPr>
        <a:xfrm>
          <a:off x="6534150" y="0"/>
          <a:ext cx="4276725" cy="1562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1" u="none" baseline="0">
              <a:solidFill>
                <a:srgbClr val="424242"/>
              </a:solidFill>
              <a:latin typeface="Calibri"/>
              <a:ea typeface="Calibri"/>
              <a:cs typeface="Calibri"/>
            </a:rPr>
            <a:t>630071, г Новосибирск, ул. Станционная 60/1 </a:t>
          </a:r>
          <a:r>
            <a:rPr lang="en-US" cap="none" sz="1400" b="0" i="1" u="none" baseline="0">
              <a:solidFill>
                <a:srgbClr val="424242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1" u="none" baseline="0">
              <a:solidFill>
                <a:srgbClr val="424242"/>
              </a:solidFill>
              <a:latin typeface="Calibri"/>
              <a:ea typeface="Calibri"/>
              <a:cs typeface="Calibri"/>
            </a:rPr>
            <a:t>тел./факс</a:t>
          </a:r>
          <a:r>
            <a:rPr lang="en-US" cap="none" sz="1400" b="0" i="1" u="none" baseline="0">
              <a:solidFill>
                <a:srgbClr val="424242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2800" b="1" i="1" u="none" baseline="0">
              <a:solidFill>
                <a:srgbClr val="424242"/>
              </a:solidFill>
              <a:latin typeface="Calibri"/>
              <a:ea typeface="Calibri"/>
              <a:cs typeface="Calibri"/>
            </a:rPr>
            <a:t>(383) 300-03-01</a:t>
          </a:r>
          <a:r>
            <a:rPr lang="en-US" cap="none" sz="2800" b="1" i="1" u="none" baseline="0">
              <a:solidFill>
                <a:srgbClr val="424242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1" u="none" baseline="0">
              <a:solidFill>
                <a:srgbClr val="424242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400" b="0" i="1" u="none" baseline="0">
              <a:solidFill>
                <a:srgbClr val="424242"/>
              </a:solidFill>
              <a:latin typeface="Calibri"/>
              <a:ea typeface="Calibri"/>
              <a:cs typeface="Calibri"/>
            </a:rPr>
            <a:t>многоканальный)
</a:t>
          </a:r>
          <a:r>
            <a:rPr lang="en-US" cap="none" sz="2400" b="1" i="1" u="none" baseline="0">
              <a:solidFill>
                <a:srgbClr val="424242"/>
              </a:solidFill>
              <a:latin typeface="Calibri"/>
              <a:ea typeface="Calibri"/>
              <a:cs typeface="Calibri"/>
            </a:rPr>
            <a:t>www.lbnsk.ru</a:t>
          </a:r>
          <a:r>
            <a:rPr lang="en-US" cap="none" sz="2400" b="1" i="1" u="none" baseline="0">
              <a:solidFill>
                <a:srgbClr val="424242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1" u="none" baseline="0">
              <a:solidFill>
                <a:srgbClr val="424242"/>
              </a:solidFill>
              <a:latin typeface="Calibri"/>
              <a:ea typeface="Calibri"/>
              <a:cs typeface="Calibri"/>
            </a:rPr>
            <a:t>e-mail</a:t>
          </a:r>
          <a:r>
            <a:rPr lang="en-US" cap="none" sz="1400" b="0" i="1" u="none" baseline="0">
              <a:solidFill>
                <a:srgbClr val="424242"/>
              </a:solidFill>
              <a:latin typeface="Calibri"/>
              <a:ea typeface="Calibri"/>
              <a:cs typeface="Calibri"/>
            </a:rPr>
            <a:t>:</a:t>
          </a:r>
          <a:r>
            <a:rPr lang="en-US" cap="none" sz="1400" b="0" i="1" u="none" baseline="0">
              <a:solidFill>
                <a:srgbClr val="424242"/>
              </a:solidFill>
              <a:latin typeface="Calibri"/>
              <a:ea typeface="Calibri"/>
              <a:cs typeface="Calibri"/>
            </a:rPr>
            <a:t>  lb@lbnsk.ru;   andrey_lb@inbox.ru</a:t>
          </a:r>
        </a:p>
      </xdr:txBody>
    </xdr:sp>
    <xdr:clientData/>
  </xdr:oneCellAnchor>
  <xdr:twoCellAnchor editAs="oneCell">
    <xdr:from>
      <xdr:col>0</xdr:col>
      <xdr:colOff>85725</xdr:colOff>
      <xdr:row>0</xdr:row>
      <xdr:rowOff>76200</xdr:rowOff>
    </xdr:from>
    <xdr:to>
      <xdr:col>3</xdr:col>
      <xdr:colOff>57150</xdr:colOff>
      <xdr:row>0</xdr:row>
      <xdr:rowOff>1600200</xdr:rowOff>
    </xdr:to>
    <xdr:pic>
      <xdr:nvPicPr>
        <xdr:cNvPr id="4" name="Рисунок 5" descr="C:\Users\sazonov\AppData\Local\Temp\nsvC2D3.tmp\ContainedTemp\лого_линия безопасности 2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76200"/>
          <a:ext cx="417195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</xdr:row>
      <xdr:rowOff>0</xdr:rowOff>
    </xdr:from>
    <xdr:to>
      <xdr:col>10</xdr:col>
      <xdr:colOff>0</xdr:colOff>
      <xdr:row>4</xdr:row>
      <xdr:rowOff>0</xdr:rowOff>
    </xdr:to>
    <xdr:pic>
      <xdr:nvPicPr>
        <xdr:cNvPr id="1" name="Picture 2" descr="C:\Мои документы\center011\center011\images\inv53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353175" y="1981200"/>
          <a:ext cx="3886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4</xdr:row>
      <xdr:rowOff>0</xdr:rowOff>
    </xdr:from>
    <xdr:to>
      <xdr:col>10</xdr:col>
      <xdr:colOff>0</xdr:colOff>
      <xdr:row>4</xdr:row>
      <xdr:rowOff>0</xdr:rowOff>
    </xdr:to>
    <xdr:pic>
      <xdr:nvPicPr>
        <xdr:cNvPr id="2" name="Picture 4" descr="C:\Мои документы\center011\center011\images\inv51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6353175" y="1981200"/>
          <a:ext cx="3886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5</xdr:col>
      <xdr:colOff>28575</xdr:colOff>
      <xdr:row>0</xdr:row>
      <xdr:rowOff>0</xdr:rowOff>
    </xdr:from>
    <xdr:ext cx="4286250" cy="1562100"/>
    <xdr:sp>
      <xdr:nvSpPr>
        <xdr:cNvPr id="3" name="TextBox 6"/>
        <xdr:cNvSpPr txBox="1">
          <a:spLocks noChangeArrowheads="1"/>
        </xdr:cNvSpPr>
      </xdr:nvSpPr>
      <xdr:spPr>
        <a:xfrm>
          <a:off x="5781675" y="0"/>
          <a:ext cx="4286250" cy="1562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1" u="none" baseline="0">
              <a:solidFill>
                <a:srgbClr val="424242"/>
              </a:solidFill>
              <a:latin typeface="Calibri"/>
              <a:ea typeface="Calibri"/>
              <a:cs typeface="Calibri"/>
            </a:rPr>
            <a:t>630071, г Новосибирск, ул. Станционная 60/1 </a:t>
          </a:r>
          <a:r>
            <a:rPr lang="en-US" cap="none" sz="1400" b="0" i="1" u="none" baseline="0">
              <a:solidFill>
                <a:srgbClr val="424242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1" u="none" baseline="0">
              <a:solidFill>
                <a:srgbClr val="424242"/>
              </a:solidFill>
              <a:latin typeface="Calibri"/>
              <a:ea typeface="Calibri"/>
              <a:cs typeface="Calibri"/>
            </a:rPr>
            <a:t>тел./факс</a:t>
          </a:r>
          <a:r>
            <a:rPr lang="en-US" cap="none" sz="1400" b="0" i="1" u="none" baseline="0">
              <a:solidFill>
                <a:srgbClr val="424242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2800" b="1" i="1" u="none" baseline="0">
              <a:solidFill>
                <a:srgbClr val="424242"/>
              </a:solidFill>
              <a:latin typeface="Calibri"/>
              <a:ea typeface="Calibri"/>
              <a:cs typeface="Calibri"/>
            </a:rPr>
            <a:t>(383) 300-03-01</a:t>
          </a:r>
          <a:r>
            <a:rPr lang="en-US" cap="none" sz="2800" b="1" i="1" u="none" baseline="0">
              <a:solidFill>
                <a:srgbClr val="424242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1" u="none" baseline="0">
              <a:solidFill>
                <a:srgbClr val="424242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400" b="0" i="1" u="none" baseline="0">
              <a:solidFill>
                <a:srgbClr val="424242"/>
              </a:solidFill>
              <a:latin typeface="Calibri"/>
              <a:ea typeface="Calibri"/>
              <a:cs typeface="Calibri"/>
            </a:rPr>
            <a:t>многоканальный)
</a:t>
          </a:r>
          <a:r>
            <a:rPr lang="en-US" cap="none" sz="2400" b="1" i="1" u="none" baseline="0">
              <a:solidFill>
                <a:srgbClr val="424242"/>
              </a:solidFill>
              <a:latin typeface="Calibri"/>
              <a:ea typeface="Calibri"/>
              <a:cs typeface="Calibri"/>
            </a:rPr>
            <a:t>www.lbnsk.ru</a:t>
          </a:r>
          <a:r>
            <a:rPr lang="en-US" cap="none" sz="2400" b="1" i="1" u="none" baseline="0">
              <a:solidFill>
                <a:srgbClr val="424242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1" u="none" baseline="0">
              <a:solidFill>
                <a:srgbClr val="424242"/>
              </a:solidFill>
              <a:latin typeface="Calibri"/>
              <a:ea typeface="Calibri"/>
              <a:cs typeface="Calibri"/>
            </a:rPr>
            <a:t>e-mail</a:t>
          </a:r>
          <a:r>
            <a:rPr lang="en-US" cap="none" sz="1400" b="0" i="1" u="none" baseline="0">
              <a:solidFill>
                <a:srgbClr val="424242"/>
              </a:solidFill>
              <a:latin typeface="Calibri"/>
              <a:ea typeface="Calibri"/>
              <a:cs typeface="Calibri"/>
            </a:rPr>
            <a:t>:</a:t>
          </a:r>
          <a:r>
            <a:rPr lang="en-US" cap="none" sz="1400" b="0" i="1" u="none" baseline="0">
              <a:solidFill>
                <a:srgbClr val="424242"/>
              </a:solidFill>
              <a:latin typeface="Calibri"/>
              <a:ea typeface="Calibri"/>
              <a:cs typeface="Calibri"/>
            </a:rPr>
            <a:t>  lb@lbnsk.ru;   andrey_lb@inbox.ru</a:t>
          </a:r>
        </a:p>
      </xdr:txBody>
    </xdr:sp>
    <xdr:clientData/>
  </xdr:oneCellAnchor>
  <xdr:twoCellAnchor editAs="oneCell">
    <xdr:from>
      <xdr:col>0</xdr:col>
      <xdr:colOff>38100</xdr:colOff>
      <xdr:row>0</xdr:row>
      <xdr:rowOff>66675</xdr:rowOff>
    </xdr:from>
    <xdr:to>
      <xdr:col>2</xdr:col>
      <xdr:colOff>57150</xdr:colOff>
      <xdr:row>0</xdr:row>
      <xdr:rowOff>1552575</xdr:rowOff>
    </xdr:to>
    <xdr:pic>
      <xdr:nvPicPr>
        <xdr:cNvPr id="4" name="Рисунок 5" descr="C:\Users\sazonov\AppData\Local\Temp\nsvC2D3.tmp\ContainedTemp\лого_линия безопасности 2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" y="66675"/>
          <a:ext cx="388620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K76"/>
  <sheetViews>
    <sheetView view="pageBreakPreview" zoomScale="115" zoomScaleSheetLayoutView="115" zoomScalePageLayoutView="0" workbookViewId="0" topLeftCell="A2">
      <selection activeCell="F12" sqref="F12"/>
    </sheetView>
  </sheetViews>
  <sheetFormatPr defaultColWidth="9.00390625" defaultRowHeight="12.75"/>
  <cols>
    <col min="1" max="1" width="44.25390625" style="0" customWidth="1"/>
    <col min="2" max="2" width="4.25390625" style="0" customWidth="1"/>
    <col min="3" max="3" width="9.75390625" style="0" customWidth="1"/>
    <col min="4" max="4" width="8.875" style="0" customWidth="1"/>
    <col min="5" max="5" width="3.75390625" style="0" customWidth="1"/>
    <col min="6" max="6" width="45.875" style="0" customWidth="1"/>
    <col min="7" max="7" width="4.25390625" style="0" customWidth="1"/>
    <col min="8" max="8" width="9.625" style="0" customWidth="1"/>
    <col min="9" max="9" width="10.125" style="0" customWidth="1"/>
    <col min="11" max="11" width="9.625" style="0" bestFit="1" customWidth="1"/>
  </cols>
  <sheetData>
    <row r="1" spans="1:9" ht="124.5" customHeight="1" thickBot="1">
      <c r="A1" s="20"/>
      <c r="B1" s="20"/>
      <c r="C1" s="20"/>
      <c r="D1" s="20"/>
      <c r="E1" s="20"/>
      <c r="F1" s="334"/>
      <c r="G1" s="334"/>
      <c r="H1" s="334"/>
      <c r="I1" s="334"/>
    </row>
    <row r="2" spans="1:9" ht="3.75" customHeight="1" thickBot="1">
      <c r="A2" s="335"/>
      <c r="B2" s="336"/>
      <c r="C2" s="336"/>
      <c r="D2" s="336"/>
      <c r="E2" s="336"/>
      <c r="F2" s="336"/>
      <c r="G2" s="336"/>
      <c r="H2" s="336"/>
      <c r="I2" s="337"/>
    </row>
    <row r="3" spans="1:9" ht="15">
      <c r="A3" s="338" t="s">
        <v>1627</v>
      </c>
      <c r="B3" s="339"/>
      <c r="C3" s="339"/>
      <c r="D3" s="339"/>
      <c r="E3" s="339"/>
      <c r="F3" s="340"/>
      <c r="G3" s="341"/>
      <c r="H3" s="341"/>
      <c r="I3" s="341"/>
    </row>
    <row r="4" spans="1:9" ht="13.5">
      <c r="A4" s="342" t="s">
        <v>1182</v>
      </c>
      <c r="B4" s="342"/>
      <c r="C4" s="342"/>
      <c r="D4" s="342"/>
      <c r="E4" s="342"/>
      <c r="F4" s="342"/>
      <c r="G4" s="341"/>
      <c r="H4" s="341"/>
      <c r="I4" s="341"/>
    </row>
    <row r="5" spans="1:9" ht="13.5" customHeight="1">
      <c r="A5" s="275" t="s">
        <v>20</v>
      </c>
      <c r="B5" s="77" t="s">
        <v>2</v>
      </c>
      <c r="C5" s="77" t="s">
        <v>213</v>
      </c>
      <c r="D5" s="78" t="s">
        <v>214</v>
      </c>
      <c r="E5" s="104"/>
      <c r="F5" s="71" t="s">
        <v>1</v>
      </c>
      <c r="G5" s="71" t="s">
        <v>2</v>
      </c>
      <c r="H5" s="105" t="s">
        <v>213</v>
      </c>
      <c r="I5" s="105" t="s">
        <v>214</v>
      </c>
    </row>
    <row r="6" spans="1:9" ht="13.5" customHeight="1">
      <c r="A6" s="343" t="s">
        <v>1074</v>
      </c>
      <c r="B6" s="344"/>
      <c r="C6" s="344"/>
      <c r="D6" s="345"/>
      <c r="E6" s="104"/>
      <c r="F6" s="317" t="s">
        <v>1078</v>
      </c>
      <c r="G6" s="318"/>
      <c r="H6" s="318"/>
      <c r="I6" s="319"/>
    </row>
    <row r="7" spans="1:9" ht="13.5" customHeight="1">
      <c r="A7" s="346"/>
      <c r="B7" s="347"/>
      <c r="C7" s="347"/>
      <c r="D7" s="348"/>
      <c r="E7" s="104"/>
      <c r="F7" s="329"/>
      <c r="G7" s="330"/>
      <c r="H7" s="330"/>
      <c r="I7" s="331"/>
    </row>
    <row r="8" spans="1:9" ht="10.5" customHeight="1">
      <c r="A8" s="349" t="s">
        <v>1088</v>
      </c>
      <c r="B8" s="350"/>
      <c r="C8" s="350"/>
      <c r="D8" s="351"/>
      <c r="E8" s="104"/>
      <c r="F8" s="329"/>
      <c r="G8" s="330"/>
      <c r="H8" s="330"/>
      <c r="I8" s="331"/>
    </row>
    <row r="9" spans="1:9" ht="13.5" customHeight="1">
      <c r="A9" s="59" t="s">
        <v>33</v>
      </c>
      <c r="B9" s="60" t="s">
        <v>3</v>
      </c>
      <c r="C9" s="35">
        <v>2397</v>
      </c>
      <c r="D9" s="7">
        <v>2517</v>
      </c>
      <c r="E9" s="104"/>
      <c r="F9" s="323" t="s">
        <v>1079</v>
      </c>
      <c r="G9" s="324"/>
      <c r="H9" s="324"/>
      <c r="I9" s="325"/>
    </row>
    <row r="10" spans="1:9" ht="13.5" customHeight="1">
      <c r="A10" s="59" t="s">
        <v>136</v>
      </c>
      <c r="B10" s="60" t="s">
        <v>3</v>
      </c>
      <c r="C10" s="35">
        <v>2595</v>
      </c>
      <c r="D10" s="7">
        <v>2725</v>
      </c>
      <c r="E10" s="117"/>
      <c r="F10" s="26" t="s">
        <v>1103</v>
      </c>
      <c r="G10" s="70" t="s">
        <v>3</v>
      </c>
      <c r="H10" s="35">
        <v>759</v>
      </c>
      <c r="I10" s="28">
        <v>797</v>
      </c>
    </row>
    <row r="11" spans="1:9" ht="13.5" customHeight="1">
      <c r="A11" s="59" t="s">
        <v>137</v>
      </c>
      <c r="B11" s="60" t="s">
        <v>3</v>
      </c>
      <c r="C11" s="35">
        <v>2586</v>
      </c>
      <c r="D11" s="7">
        <v>2716</v>
      </c>
      <c r="E11" s="117"/>
      <c r="F11" s="26" t="s">
        <v>1104</v>
      </c>
      <c r="G11" s="70" t="s">
        <v>3</v>
      </c>
      <c r="H11" s="35">
        <v>1078</v>
      </c>
      <c r="I11" s="28">
        <v>1132</v>
      </c>
    </row>
    <row r="12" spans="1:9" ht="13.5" customHeight="1">
      <c r="A12" s="59" t="s">
        <v>138</v>
      </c>
      <c r="B12" s="60" t="s">
        <v>3</v>
      </c>
      <c r="C12" s="35">
        <v>3136</v>
      </c>
      <c r="D12" s="7">
        <v>3293</v>
      </c>
      <c r="E12" s="104"/>
      <c r="F12" s="26" t="s">
        <v>1105</v>
      </c>
      <c r="G12" s="70" t="s">
        <v>3</v>
      </c>
      <c r="H12" s="35">
        <v>1084</v>
      </c>
      <c r="I12" s="28">
        <v>1139</v>
      </c>
    </row>
    <row r="13" spans="1:9" ht="13.5" customHeight="1">
      <c r="A13" s="2" t="s">
        <v>777</v>
      </c>
      <c r="B13" s="5" t="s">
        <v>3</v>
      </c>
      <c r="C13" s="35">
        <v>3427</v>
      </c>
      <c r="D13" s="7">
        <v>3599</v>
      </c>
      <c r="E13" s="117"/>
      <c r="F13" s="26" t="s">
        <v>1106</v>
      </c>
      <c r="G13" s="70" t="s">
        <v>3</v>
      </c>
      <c r="H13" s="35">
        <v>1345</v>
      </c>
      <c r="I13" s="28">
        <v>1413</v>
      </c>
    </row>
    <row r="14" spans="1:9" ht="13.5" customHeight="1">
      <c r="A14" s="2" t="s">
        <v>778</v>
      </c>
      <c r="B14" s="5" t="s">
        <v>3</v>
      </c>
      <c r="C14" s="35">
        <v>3396</v>
      </c>
      <c r="D14" s="7">
        <v>3566</v>
      </c>
      <c r="E14" s="117"/>
      <c r="F14" s="124" t="s">
        <v>33</v>
      </c>
      <c r="G14" s="70" t="s">
        <v>3</v>
      </c>
      <c r="H14" s="35">
        <v>1528</v>
      </c>
      <c r="I14" s="28">
        <v>1605</v>
      </c>
    </row>
    <row r="15" spans="1:10" ht="13.5" customHeight="1">
      <c r="A15" s="2" t="s">
        <v>139</v>
      </c>
      <c r="B15" s="5" t="s">
        <v>3</v>
      </c>
      <c r="C15" s="35">
        <v>3994</v>
      </c>
      <c r="D15" s="7">
        <v>4194</v>
      </c>
      <c r="E15" s="104"/>
      <c r="F15" s="26" t="s">
        <v>136</v>
      </c>
      <c r="G15" s="70" t="s">
        <v>3</v>
      </c>
      <c r="H15" s="35">
        <v>1718</v>
      </c>
      <c r="I15" s="28">
        <v>1804</v>
      </c>
      <c r="J15" s="100"/>
    </row>
    <row r="16" spans="1:9" ht="13.5" customHeight="1">
      <c r="A16" s="2" t="s">
        <v>140</v>
      </c>
      <c r="B16" s="5" t="s">
        <v>3</v>
      </c>
      <c r="C16" s="35">
        <v>4374</v>
      </c>
      <c r="D16" s="7">
        <v>4593</v>
      </c>
      <c r="E16" s="104"/>
      <c r="F16" s="26" t="s">
        <v>137</v>
      </c>
      <c r="G16" s="70" t="s">
        <v>3</v>
      </c>
      <c r="H16" s="35">
        <v>1709</v>
      </c>
      <c r="I16" s="28">
        <v>1795</v>
      </c>
    </row>
    <row r="17" spans="1:9" ht="13.5" customHeight="1">
      <c r="A17" s="2" t="s">
        <v>1092</v>
      </c>
      <c r="B17" s="5" t="s">
        <v>3</v>
      </c>
      <c r="C17" s="35">
        <v>6713</v>
      </c>
      <c r="D17" s="7">
        <v>7049</v>
      </c>
      <c r="E17" s="104"/>
      <c r="F17" s="26" t="s">
        <v>138</v>
      </c>
      <c r="G17" s="70" t="s">
        <v>3</v>
      </c>
      <c r="H17" s="35">
        <v>1992</v>
      </c>
      <c r="I17" s="28">
        <v>2092</v>
      </c>
    </row>
    <row r="18" spans="1:9" ht="13.5" customHeight="1">
      <c r="A18" s="2" t="s">
        <v>1093</v>
      </c>
      <c r="B18" s="5" t="s">
        <v>3</v>
      </c>
      <c r="C18" s="35">
        <v>7328</v>
      </c>
      <c r="D18" s="7">
        <v>7695</v>
      </c>
      <c r="E18" s="104"/>
      <c r="F18" s="26" t="s">
        <v>777</v>
      </c>
      <c r="G18" s="70" t="s">
        <v>3</v>
      </c>
      <c r="H18" s="35">
        <v>2270</v>
      </c>
      <c r="I18" s="28">
        <v>2384</v>
      </c>
    </row>
    <row r="19" spans="1:9" ht="13.5" customHeight="1">
      <c r="A19" s="59" t="s">
        <v>1094</v>
      </c>
      <c r="B19" s="60" t="s">
        <v>3</v>
      </c>
      <c r="C19" s="35">
        <v>10571</v>
      </c>
      <c r="D19" s="7">
        <v>11100</v>
      </c>
      <c r="E19" s="104"/>
      <c r="F19" s="26" t="s">
        <v>778</v>
      </c>
      <c r="G19" s="70" t="s">
        <v>3</v>
      </c>
      <c r="H19" s="35">
        <v>2240</v>
      </c>
      <c r="I19" s="28">
        <v>2352</v>
      </c>
    </row>
    <row r="20" spans="1:9" ht="13.5" customHeight="1">
      <c r="A20" s="59" t="s">
        <v>1095</v>
      </c>
      <c r="B20" s="60" t="s">
        <v>3</v>
      </c>
      <c r="C20" s="35">
        <v>11892</v>
      </c>
      <c r="D20" s="7">
        <v>12487</v>
      </c>
      <c r="E20" s="104"/>
      <c r="F20" s="26" t="s">
        <v>139</v>
      </c>
      <c r="G20" s="70" t="s">
        <v>3</v>
      </c>
      <c r="H20" s="35">
        <v>2434</v>
      </c>
      <c r="I20" s="28">
        <v>2556</v>
      </c>
    </row>
    <row r="21" spans="1:9" ht="13.5" customHeight="1">
      <c r="A21" s="352" t="s">
        <v>1075</v>
      </c>
      <c r="B21" s="353"/>
      <c r="C21" s="353"/>
      <c r="D21" s="354"/>
      <c r="E21" s="104"/>
      <c r="F21" s="26" t="s">
        <v>140</v>
      </c>
      <c r="G21" s="70" t="s">
        <v>3</v>
      </c>
      <c r="H21" s="35">
        <v>2858</v>
      </c>
      <c r="I21" s="28">
        <v>3001</v>
      </c>
    </row>
    <row r="22" spans="1:9" ht="13.5" customHeight="1">
      <c r="A22" s="355"/>
      <c r="B22" s="356"/>
      <c r="C22" s="356"/>
      <c r="D22" s="357"/>
      <c r="E22" s="104"/>
      <c r="F22" s="26" t="s">
        <v>1096</v>
      </c>
      <c r="G22" s="70" t="s">
        <v>3</v>
      </c>
      <c r="H22" s="35">
        <v>3660</v>
      </c>
      <c r="I22" s="28">
        <v>3843</v>
      </c>
    </row>
    <row r="23" spans="1:9" ht="13.5" customHeight="1">
      <c r="A23" s="323" t="s">
        <v>1076</v>
      </c>
      <c r="B23" s="324"/>
      <c r="C23" s="324"/>
      <c r="D23" s="325"/>
      <c r="E23" s="104"/>
      <c r="F23" s="26" t="s">
        <v>1097</v>
      </c>
      <c r="G23" s="70" t="s">
        <v>3</v>
      </c>
      <c r="H23" s="35">
        <v>4369</v>
      </c>
      <c r="I23" s="28">
        <v>4588</v>
      </c>
    </row>
    <row r="24" spans="1:9" ht="13.5" customHeight="1">
      <c r="A24" s="2" t="s">
        <v>33</v>
      </c>
      <c r="B24" s="5" t="s">
        <v>3</v>
      </c>
      <c r="C24" s="35">
        <v>1785</v>
      </c>
      <c r="D24" s="7">
        <v>1875</v>
      </c>
      <c r="E24" s="104"/>
      <c r="F24" s="26" t="s">
        <v>1098</v>
      </c>
      <c r="G24" s="70" t="s">
        <v>3</v>
      </c>
      <c r="H24" s="35">
        <v>6682</v>
      </c>
      <c r="I24" s="28">
        <v>7017</v>
      </c>
    </row>
    <row r="25" spans="1:9" ht="13.5" customHeight="1">
      <c r="A25" s="2" t="s">
        <v>136</v>
      </c>
      <c r="B25" s="5" t="s">
        <v>3</v>
      </c>
      <c r="C25" s="35">
        <v>1984</v>
      </c>
      <c r="D25" s="7">
        <v>2084</v>
      </c>
      <c r="E25" s="117"/>
      <c r="F25" s="26" t="s">
        <v>1095</v>
      </c>
      <c r="G25" s="70" t="s">
        <v>3</v>
      </c>
      <c r="H25" s="35">
        <v>8125</v>
      </c>
      <c r="I25" s="28">
        <v>8532</v>
      </c>
    </row>
    <row r="26" spans="1:9" ht="13.5" customHeight="1">
      <c r="A26" s="2" t="s">
        <v>137</v>
      </c>
      <c r="B26" s="5" t="s">
        <v>3</v>
      </c>
      <c r="C26" s="35">
        <v>1975</v>
      </c>
      <c r="D26" s="7">
        <v>2074</v>
      </c>
      <c r="E26" s="117"/>
      <c r="F26" s="26" t="s">
        <v>1640</v>
      </c>
      <c r="G26" s="70" t="s">
        <v>3</v>
      </c>
      <c r="H26" s="358" t="s">
        <v>1161</v>
      </c>
      <c r="I26" s="359"/>
    </row>
    <row r="27" spans="1:9" ht="13.5" customHeight="1">
      <c r="A27" s="2" t="s">
        <v>138</v>
      </c>
      <c r="B27" s="5" t="s">
        <v>3</v>
      </c>
      <c r="C27" s="35">
        <v>2365</v>
      </c>
      <c r="D27" s="7">
        <v>2484</v>
      </c>
      <c r="E27" s="117"/>
      <c r="F27" s="317" t="s">
        <v>1073</v>
      </c>
      <c r="G27" s="318"/>
      <c r="H27" s="318"/>
      <c r="I27" s="319"/>
    </row>
    <row r="28" spans="1:9" ht="13.5" customHeight="1">
      <c r="A28" s="2" t="s">
        <v>777</v>
      </c>
      <c r="B28" s="5" t="s">
        <v>3</v>
      </c>
      <c r="C28" s="35">
        <v>2656</v>
      </c>
      <c r="D28" s="7">
        <v>2789</v>
      </c>
      <c r="E28" s="117"/>
      <c r="F28" s="329"/>
      <c r="G28" s="330"/>
      <c r="H28" s="330"/>
      <c r="I28" s="331"/>
    </row>
    <row r="29" spans="1:9" ht="13.5" customHeight="1">
      <c r="A29" s="2" t="s">
        <v>778</v>
      </c>
      <c r="B29" s="5" t="s">
        <v>3</v>
      </c>
      <c r="C29" s="35">
        <v>2624</v>
      </c>
      <c r="D29" s="7">
        <v>2756</v>
      </c>
      <c r="E29" s="104"/>
      <c r="F29" s="323" t="s">
        <v>1174</v>
      </c>
      <c r="G29" s="324"/>
      <c r="H29" s="324"/>
      <c r="I29" s="325"/>
    </row>
    <row r="30" spans="1:11" ht="13.5" customHeight="1">
      <c r="A30" s="2" t="s">
        <v>139</v>
      </c>
      <c r="B30" s="5" t="s">
        <v>3</v>
      </c>
      <c r="C30" s="35">
        <v>2863</v>
      </c>
      <c r="D30" s="7">
        <v>3007</v>
      </c>
      <c r="E30" s="104"/>
      <c r="F30" s="26" t="s">
        <v>1303</v>
      </c>
      <c r="G30" s="70" t="s">
        <v>3</v>
      </c>
      <c r="H30" s="35">
        <v>1157</v>
      </c>
      <c r="I30" s="28">
        <v>1215</v>
      </c>
      <c r="K30" s="117"/>
    </row>
    <row r="31" spans="1:11" ht="13.5" customHeight="1">
      <c r="A31" s="2" t="s">
        <v>140</v>
      </c>
      <c r="B31" s="5" t="s">
        <v>3</v>
      </c>
      <c r="C31" s="35">
        <v>3244</v>
      </c>
      <c r="D31" s="7">
        <v>3407</v>
      </c>
      <c r="E31" s="104"/>
      <c r="F31" s="26" t="s">
        <v>1304</v>
      </c>
      <c r="G31" s="70" t="s">
        <v>3</v>
      </c>
      <c r="H31" s="35">
        <v>1350</v>
      </c>
      <c r="I31" s="28">
        <v>1418</v>
      </c>
      <c r="K31" s="117"/>
    </row>
    <row r="32" spans="1:9" ht="13.5" customHeight="1">
      <c r="A32" s="317" t="s">
        <v>1077</v>
      </c>
      <c r="B32" s="318"/>
      <c r="C32" s="318"/>
      <c r="D32" s="319"/>
      <c r="E32" s="104"/>
      <c r="F32" s="26" t="s">
        <v>1305</v>
      </c>
      <c r="G32" s="70" t="s">
        <v>3</v>
      </c>
      <c r="H32" s="35">
        <v>1341</v>
      </c>
      <c r="I32" s="28">
        <v>1409</v>
      </c>
    </row>
    <row r="33" spans="1:11" ht="13.5" customHeight="1">
      <c r="A33" s="329"/>
      <c r="B33" s="330"/>
      <c r="C33" s="330"/>
      <c r="D33" s="331"/>
      <c r="E33" s="104"/>
      <c r="F33" s="26" t="s">
        <v>1297</v>
      </c>
      <c r="G33" s="70" t="s">
        <v>3</v>
      </c>
      <c r="H33" s="35">
        <v>1528</v>
      </c>
      <c r="I33" s="28">
        <v>1605</v>
      </c>
      <c r="K33" s="117"/>
    </row>
    <row r="34" spans="1:11" ht="13.5" customHeight="1">
      <c r="A34" s="329"/>
      <c r="B34" s="330"/>
      <c r="C34" s="330"/>
      <c r="D34" s="331"/>
      <c r="E34" s="104"/>
      <c r="F34" s="26" t="s">
        <v>1298</v>
      </c>
      <c r="G34" s="70" t="s">
        <v>3</v>
      </c>
      <c r="H34" s="35">
        <v>1764</v>
      </c>
      <c r="I34" s="28">
        <v>1853</v>
      </c>
      <c r="K34" s="117"/>
    </row>
    <row r="35" spans="1:9" ht="13.5" customHeight="1">
      <c r="A35" s="323" t="s">
        <v>1089</v>
      </c>
      <c r="B35" s="324"/>
      <c r="C35" s="324"/>
      <c r="D35" s="325"/>
      <c r="E35" s="104"/>
      <c r="F35" s="26" t="s">
        <v>1299</v>
      </c>
      <c r="G35" s="70" t="s">
        <v>3</v>
      </c>
      <c r="H35" s="35">
        <v>1776</v>
      </c>
      <c r="I35" s="28">
        <v>1865</v>
      </c>
    </row>
    <row r="36" spans="1:9" ht="13.5" customHeight="1">
      <c r="A36" s="26" t="s">
        <v>135</v>
      </c>
      <c r="B36" s="70" t="s">
        <v>3</v>
      </c>
      <c r="C36" s="35">
        <v>2811</v>
      </c>
      <c r="D36" s="28">
        <v>2952</v>
      </c>
      <c r="E36" s="104"/>
      <c r="F36" s="26" t="s">
        <v>1300</v>
      </c>
      <c r="G36" s="70" t="s">
        <v>3</v>
      </c>
      <c r="H36" s="35">
        <v>1873</v>
      </c>
      <c r="I36" s="28">
        <v>1967</v>
      </c>
    </row>
    <row r="37" spans="1:9" ht="13.5" customHeight="1">
      <c r="A37" s="26" t="s">
        <v>680</v>
      </c>
      <c r="B37" s="70" t="s">
        <v>3</v>
      </c>
      <c r="C37" s="35">
        <v>3015</v>
      </c>
      <c r="D37" s="28">
        <v>3166</v>
      </c>
      <c r="E37" s="104"/>
      <c r="F37" s="26" t="s">
        <v>1301</v>
      </c>
      <c r="G37" s="70" t="s">
        <v>3</v>
      </c>
      <c r="H37" s="35">
        <v>2236</v>
      </c>
      <c r="I37" s="28">
        <v>2348</v>
      </c>
    </row>
    <row r="38" spans="1:9" ht="13.5" customHeight="1">
      <c r="A38" s="26" t="s">
        <v>138</v>
      </c>
      <c r="B38" s="70" t="s">
        <v>3</v>
      </c>
      <c r="C38" s="35">
        <v>3685</v>
      </c>
      <c r="D38" s="28">
        <v>3870</v>
      </c>
      <c r="E38" s="104"/>
      <c r="F38" s="26" t="s">
        <v>1302</v>
      </c>
      <c r="G38" s="70" t="s">
        <v>3</v>
      </c>
      <c r="H38" s="35">
        <v>3660</v>
      </c>
      <c r="I38" s="28">
        <v>3843</v>
      </c>
    </row>
    <row r="39" spans="1:9" ht="13.5" customHeight="1">
      <c r="A39" s="26" t="s">
        <v>1019</v>
      </c>
      <c r="B39" s="70" t="s">
        <v>3</v>
      </c>
      <c r="C39" s="35">
        <v>3984</v>
      </c>
      <c r="D39" s="28">
        <v>4184</v>
      </c>
      <c r="E39" s="104"/>
      <c r="F39" s="26" t="s">
        <v>1358</v>
      </c>
      <c r="G39" s="70" t="s">
        <v>3</v>
      </c>
      <c r="H39" s="35">
        <v>4369</v>
      </c>
      <c r="I39" s="28">
        <v>4588</v>
      </c>
    </row>
    <row r="40" spans="1:9" ht="13.5" customHeight="1">
      <c r="A40" s="26" t="s">
        <v>139</v>
      </c>
      <c r="B40" s="70" t="s">
        <v>3</v>
      </c>
      <c r="C40" s="35">
        <v>4397</v>
      </c>
      <c r="D40" s="28">
        <v>4617</v>
      </c>
      <c r="E40" s="104"/>
      <c r="F40" s="343" t="s">
        <v>1084</v>
      </c>
      <c r="G40" s="344"/>
      <c r="H40" s="344"/>
      <c r="I40" s="345"/>
    </row>
    <row r="41" spans="1:9" ht="13.5" customHeight="1">
      <c r="A41" s="26" t="s">
        <v>1020</v>
      </c>
      <c r="B41" s="70" t="s">
        <v>3</v>
      </c>
      <c r="C41" s="35">
        <v>4787</v>
      </c>
      <c r="D41" s="28">
        <v>5027</v>
      </c>
      <c r="E41" s="104"/>
      <c r="F41" s="346"/>
      <c r="G41" s="347"/>
      <c r="H41" s="347"/>
      <c r="I41" s="348"/>
    </row>
    <row r="42" spans="1:9" ht="13.5" customHeight="1">
      <c r="A42" s="26" t="s">
        <v>1354</v>
      </c>
      <c r="B42" s="70" t="s">
        <v>3</v>
      </c>
      <c r="C42" s="35">
        <v>6642</v>
      </c>
      <c r="D42" s="28">
        <v>6975</v>
      </c>
      <c r="E42" s="104"/>
      <c r="F42" s="323" t="s">
        <v>1175</v>
      </c>
      <c r="G42" s="324"/>
      <c r="H42" s="324"/>
      <c r="I42" s="325"/>
    </row>
    <row r="43" spans="1:9" ht="14.25" customHeight="1">
      <c r="A43" s="26" t="s">
        <v>1355</v>
      </c>
      <c r="B43" s="70" t="s">
        <v>3</v>
      </c>
      <c r="C43" s="35">
        <v>7322</v>
      </c>
      <c r="D43" s="28">
        <v>7689</v>
      </c>
      <c r="E43" s="104"/>
      <c r="F43" s="2" t="s">
        <v>1359</v>
      </c>
      <c r="G43" s="3" t="s">
        <v>3</v>
      </c>
      <c r="H43" s="35">
        <v>755</v>
      </c>
      <c r="I43" s="7">
        <v>793</v>
      </c>
    </row>
    <row r="44" spans="1:9" ht="14.25" customHeight="1">
      <c r="A44" s="26" t="s">
        <v>1356</v>
      </c>
      <c r="B44" s="70" t="s">
        <v>3</v>
      </c>
      <c r="C44" s="35">
        <v>11678</v>
      </c>
      <c r="D44" s="28">
        <v>12262</v>
      </c>
      <c r="E44" s="104"/>
      <c r="F44" s="2" t="s">
        <v>1363</v>
      </c>
      <c r="G44" s="3" t="s">
        <v>3</v>
      </c>
      <c r="H44" s="35">
        <v>941</v>
      </c>
      <c r="I44" s="7">
        <v>989</v>
      </c>
    </row>
    <row r="45" spans="1:9" ht="13.5" customHeight="1">
      <c r="A45" s="26" t="s">
        <v>1357</v>
      </c>
      <c r="B45" s="70" t="s">
        <v>3</v>
      </c>
      <c r="C45" s="35">
        <v>13034</v>
      </c>
      <c r="D45" s="28">
        <v>13686</v>
      </c>
      <c r="E45" s="104"/>
      <c r="F45" s="2" t="s">
        <v>1362</v>
      </c>
      <c r="G45" s="3" t="s">
        <v>3</v>
      </c>
      <c r="H45" s="35">
        <v>887</v>
      </c>
      <c r="I45" s="7">
        <v>932</v>
      </c>
    </row>
    <row r="46" spans="1:9" ht="13.5" customHeight="1">
      <c r="A46" s="317" t="s">
        <v>1090</v>
      </c>
      <c r="B46" s="318"/>
      <c r="C46" s="318"/>
      <c r="D46" s="319"/>
      <c r="E46" s="104"/>
      <c r="F46" s="2" t="s">
        <v>1361</v>
      </c>
      <c r="G46" s="3" t="s">
        <v>3</v>
      </c>
      <c r="H46" s="35">
        <v>843</v>
      </c>
      <c r="I46" s="7">
        <v>886</v>
      </c>
    </row>
    <row r="47" spans="1:9" ht="13.5" customHeight="1">
      <c r="A47" s="329"/>
      <c r="B47" s="330"/>
      <c r="C47" s="330"/>
      <c r="D47" s="331"/>
      <c r="E47" s="104"/>
      <c r="F47" s="2" t="s">
        <v>1360</v>
      </c>
      <c r="G47" s="3" t="s">
        <v>3</v>
      </c>
      <c r="H47" s="35">
        <v>934</v>
      </c>
      <c r="I47" s="7">
        <v>981</v>
      </c>
    </row>
    <row r="48" spans="1:9" ht="13.5" customHeight="1">
      <c r="A48" s="323" t="s">
        <v>1091</v>
      </c>
      <c r="B48" s="324"/>
      <c r="C48" s="324"/>
      <c r="D48" s="325"/>
      <c r="E48" s="104"/>
      <c r="F48" s="2" t="s">
        <v>1364</v>
      </c>
      <c r="G48" s="3" t="s">
        <v>3</v>
      </c>
      <c r="H48" s="35">
        <v>907</v>
      </c>
      <c r="I48" s="7">
        <v>953</v>
      </c>
    </row>
    <row r="49" spans="1:9" ht="14.25" customHeight="1">
      <c r="A49" s="26" t="s">
        <v>33</v>
      </c>
      <c r="B49" s="70" t="s">
        <v>3</v>
      </c>
      <c r="C49" s="35">
        <v>2904</v>
      </c>
      <c r="D49" s="28">
        <v>3050</v>
      </c>
      <c r="E49" s="104"/>
      <c r="F49" s="2" t="s">
        <v>1365</v>
      </c>
      <c r="G49" s="3" t="s">
        <v>3</v>
      </c>
      <c r="H49" s="35">
        <v>891</v>
      </c>
      <c r="I49" s="7">
        <v>936</v>
      </c>
    </row>
    <row r="50" spans="1:9" ht="13.5" customHeight="1">
      <c r="A50" s="26" t="s">
        <v>136</v>
      </c>
      <c r="B50" s="70" t="s">
        <v>3</v>
      </c>
      <c r="C50" s="35">
        <v>3120</v>
      </c>
      <c r="D50" s="28">
        <v>3276</v>
      </c>
      <c r="E50" s="117"/>
      <c r="F50" s="2" t="s">
        <v>1366</v>
      </c>
      <c r="G50" s="3" t="s">
        <v>3</v>
      </c>
      <c r="H50" s="35">
        <v>838</v>
      </c>
      <c r="I50" s="7">
        <v>880</v>
      </c>
    </row>
    <row r="51" spans="1:9" ht="13.5" customHeight="1">
      <c r="A51" s="26" t="s">
        <v>137</v>
      </c>
      <c r="B51" s="70" t="s">
        <v>3</v>
      </c>
      <c r="C51" s="35">
        <v>3111</v>
      </c>
      <c r="D51" s="28">
        <v>3267</v>
      </c>
      <c r="E51" s="117"/>
      <c r="F51" s="2" t="s">
        <v>1306</v>
      </c>
      <c r="G51" s="3" t="s">
        <v>3</v>
      </c>
      <c r="H51" s="35">
        <v>1100</v>
      </c>
      <c r="I51" s="7">
        <v>1155</v>
      </c>
    </row>
    <row r="52" spans="1:9" ht="12.75" customHeight="1">
      <c r="A52" s="26" t="s">
        <v>138</v>
      </c>
      <c r="B52" s="70" t="s">
        <v>3</v>
      </c>
      <c r="C52" s="35">
        <v>3659</v>
      </c>
      <c r="D52" s="28">
        <v>3842</v>
      </c>
      <c r="E52" s="104"/>
      <c r="F52" s="2" t="s">
        <v>1309</v>
      </c>
      <c r="G52" s="3" t="s">
        <v>3</v>
      </c>
      <c r="H52" s="35">
        <v>1417</v>
      </c>
      <c r="I52" s="7">
        <v>1488</v>
      </c>
    </row>
    <row r="53" spans="1:9" ht="13.5" customHeight="1">
      <c r="A53" s="26" t="s">
        <v>777</v>
      </c>
      <c r="B53" s="70" t="s">
        <v>3</v>
      </c>
      <c r="C53" s="35">
        <v>3997</v>
      </c>
      <c r="D53" s="28">
        <v>4197</v>
      </c>
      <c r="E53" s="117"/>
      <c r="F53" s="2" t="s">
        <v>1307</v>
      </c>
      <c r="G53" s="3" t="s">
        <v>3</v>
      </c>
      <c r="H53" s="35">
        <v>1334</v>
      </c>
      <c r="I53" s="7">
        <v>1401</v>
      </c>
    </row>
    <row r="54" spans="1:9" ht="13.5" customHeight="1">
      <c r="A54" s="26" t="s">
        <v>778</v>
      </c>
      <c r="B54" s="70" t="s">
        <v>3</v>
      </c>
      <c r="C54" s="35">
        <v>3964</v>
      </c>
      <c r="D54" s="28">
        <v>4163</v>
      </c>
      <c r="E54" s="117"/>
      <c r="F54" s="2" t="s">
        <v>1474</v>
      </c>
      <c r="G54" s="3" t="s">
        <v>3</v>
      </c>
      <c r="H54" s="35">
        <v>1268</v>
      </c>
      <c r="I54" s="7">
        <v>1332</v>
      </c>
    </row>
    <row r="55" spans="1:9" ht="13.5" customHeight="1">
      <c r="A55" s="317" t="s">
        <v>1099</v>
      </c>
      <c r="B55" s="318"/>
      <c r="C55" s="318"/>
      <c r="D55" s="319"/>
      <c r="E55" s="104"/>
      <c r="F55" s="2" t="s">
        <v>1475</v>
      </c>
      <c r="G55" s="3" t="s">
        <v>3</v>
      </c>
      <c r="H55" s="35">
        <v>1380</v>
      </c>
      <c r="I55" s="7">
        <v>1450</v>
      </c>
    </row>
    <row r="56" spans="1:9" ht="13.5" customHeight="1">
      <c r="A56" s="323" t="s">
        <v>1100</v>
      </c>
      <c r="B56" s="324"/>
      <c r="C56" s="324"/>
      <c r="D56" s="325"/>
      <c r="E56" s="104"/>
      <c r="F56" s="2" t="s">
        <v>1308</v>
      </c>
      <c r="G56" s="3" t="s">
        <v>3</v>
      </c>
      <c r="H56" s="35">
        <v>1342</v>
      </c>
      <c r="I56" s="7">
        <v>1410</v>
      </c>
    </row>
    <row r="57" spans="1:9" ht="13.5" customHeight="1">
      <c r="A57" s="2" t="s">
        <v>33</v>
      </c>
      <c r="B57" s="5" t="s">
        <v>4</v>
      </c>
      <c r="C57" s="35">
        <v>1361</v>
      </c>
      <c r="D57" s="7">
        <v>1430</v>
      </c>
      <c r="E57" s="104"/>
      <c r="F57" s="2" t="s">
        <v>1476</v>
      </c>
      <c r="G57" s="3" t="s">
        <v>3</v>
      </c>
      <c r="H57" s="35">
        <v>1260</v>
      </c>
      <c r="I57" s="7">
        <v>1323</v>
      </c>
    </row>
    <row r="58" spans="1:9" ht="13.5" customHeight="1">
      <c r="A58" s="2" t="s">
        <v>51</v>
      </c>
      <c r="B58" s="5" t="s">
        <v>4</v>
      </c>
      <c r="C58" s="35">
        <v>1561</v>
      </c>
      <c r="D58" s="7">
        <v>1640</v>
      </c>
      <c r="E58" s="104"/>
      <c r="F58" s="317" t="s">
        <v>1086</v>
      </c>
      <c r="G58" s="318"/>
      <c r="H58" s="318"/>
      <c r="I58" s="319"/>
    </row>
    <row r="59" spans="1:9" ht="13.5" customHeight="1">
      <c r="A59" s="2" t="s">
        <v>28</v>
      </c>
      <c r="B59" s="5" t="s">
        <v>4</v>
      </c>
      <c r="C59" s="35">
        <v>2116</v>
      </c>
      <c r="D59" s="7">
        <v>2222</v>
      </c>
      <c r="E59" s="104"/>
      <c r="F59" s="329"/>
      <c r="G59" s="330"/>
      <c r="H59" s="330"/>
      <c r="I59" s="331"/>
    </row>
    <row r="60" spans="1:9" ht="13.5" customHeight="1">
      <c r="A60" s="2" t="s">
        <v>52</v>
      </c>
      <c r="B60" s="5" t="s">
        <v>4</v>
      </c>
      <c r="C60" s="35">
        <v>2646</v>
      </c>
      <c r="D60" s="7">
        <v>2779</v>
      </c>
      <c r="E60" s="104"/>
      <c r="F60" s="323" t="s">
        <v>1087</v>
      </c>
      <c r="G60" s="324"/>
      <c r="H60" s="324"/>
      <c r="I60" s="325"/>
    </row>
    <row r="61" spans="1:9" ht="13.5" customHeight="1">
      <c r="A61" s="2" t="s">
        <v>29</v>
      </c>
      <c r="B61" s="5" t="s">
        <v>4</v>
      </c>
      <c r="C61" s="35">
        <v>2465</v>
      </c>
      <c r="D61" s="7">
        <v>2589</v>
      </c>
      <c r="E61" s="104"/>
      <c r="F61" s="2" t="s">
        <v>135</v>
      </c>
      <c r="G61" s="3" t="s">
        <v>3</v>
      </c>
      <c r="H61" s="320" t="s">
        <v>1161</v>
      </c>
      <c r="I61" s="321"/>
    </row>
    <row r="62" spans="1:9" ht="13.5" customHeight="1">
      <c r="A62" s="2" t="s">
        <v>53</v>
      </c>
      <c r="B62" s="5" t="s">
        <v>4</v>
      </c>
      <c r="C62" s="35">
        <v>3092</v>
      </c>
      <c r="D62" s="7">
        <v>3247</v>
      </c>
      <c r="E62" s="104"/>
      <c r="F62" s="2" t="s">
        <v>1080</v>
      </c>
      <c r="G62" s="3" t="s">
        <v>3</v>
      </c>
      <c r="H62" s="320" t="s">
        <v>1161</v>
      </c>
      <c r="I62" s="321"/>
    </row>
    <row r="63" spans="1:9" ht="13.5" customHeight="1">
      <c r="A63" s="2" t="s">
        <v>30</v>
      </c>
      <c r="B63" s="5" t="s">
        <v>4</v>
      </c>
      <c r="C63" s="35">
        <v>3214</v>
      </c>
      <c r="D63" s="7">
        <v>3375</v>
      </c>
      <c r="E63" s="104"/>
      <c r="F63" s="2" t="s">
        <v>1081</v>
      </c>
      <c r="G63" s="3" t="s">
        <v>3</v>
      </c>
      <c r="H63" s="320" t="s">
        <v>1161</v>
      </c>
      <c r="I63" s="321"/>
    </row>
    <row r="64" spans="1:9" ht="13.5" customHeight="1">
      <c r="A64" s="2" t="s">
        <v>54</v>
      </c>
      <c r="B64" s="5" t="s">
        <v>4</v>
      </c>
      <c r="C64" s="35">
        <v>4248</v>
      </c>
      <c r="D64" s="7">
        <v>4461</v>
      </c>
      <c r="E64" s="104"/>
      <c r="F64" s="2" t="s">
        <v>1082</v>
      </c>
      <c r="G64" s="3" t="s">
        <v>3</v>
      </c>
      <c r="H64" s="320" t="s">
        <v>1161</v>
      </c>
      <c r="I64" s="321"/>
    </row>
    <row r="65" spans="1:9" ht="12.75" customHeight="1">
      <c r="A65" s="14" t="s">
        <v>21</v>
      </c>
      <c r="B65" s="5" t="s">
        <v>4</v>
      </c>
      <c r="C65" s="35">
        <v>4285</v>
      </c>
      <c r="D65" s="7">
        <v>4500</v>
      </c>
      <c r="E65" s="104"/>
      <c r="F65" s="2" t="s">
        <v>1138</v>
      </c>
      <c r="G65" s="3" t="s">
        <v>3</v>
      </c>
      <c r="H65" s="320" t="s">
        <v>1161</v>
      </c>
      <c r="I65" s="321"/>
    </row>
    <row r="66" spans="1:9" ht="13.5" customHeight="1">
      <c r="A66" s="14" t="s">
        <v>64</v>
      </c>
      <c r="B66" s="5" t="s">
        <v>4</v>
      </c>
      <c r="C66" s="35">
        <v>5795</v>
      </c>
      <c r="D66" s="7">
        <v>6085</v>
      </c>
      <c r="E66" s="104"/>
      <c r="F66" s="2" t="s">
        <v>1139</v>
      </c>
      <c r="G66" s="3" t="s">
        <v>3</v>
      </c>
      <c r="H66" s="320" t="s">
        <v>1161</v>
      </c>
      <c r="I66" s="321"/>
    </row>
    <row r="67" spans="1:9" ht="13.5" customHeight="1">
      <c r="A67" s="317" t="s">
        <v>1085</v>
      </c>
      <c r="B67" s="318"/>
      <c r="C67" s="318"/>
      <c r="D67" s="319"/>
      <c r="E67" s="104"/>
      <c r="F67" s="2" t="s">
        <v>1083</v>
      </c>
      <c r="G67" s="3" t="s">
        <v>3</v>
      </c>
      <c r="H67" s="320" t="s">
        <v>1161</v>
      </c>
      <c r="I67" s="321"/>
    </row>
    <row r="68" spans="1:9" ht="13.5" customHeight="1">
      <c r="A68" s="323"/>
      <c r="B68" s="324"/>
      <c r="C68" s="324"/>
      <c r="D68" s="325"/>
      <c r="E68" s="104"/>
      <c r="F68" s="326" t="s">
        <v>1027</v>
      </c>
      <c r="G68" s="327"/>
      <c r="H68" s="327"/>
      <c r="I68" s="328"/>
    </row>
    <row r="69" spans="1:9" ht="13.5" customHeight="1">
      <c r="A69" s="14" t="s">
        <v>28</v>
      </c>
      <c r="B69" s="6" t="s">
        <v>4</v>
      </c>
      <c r="C69" s="12">
        <v>2455</v>
      </c>
      <c r="D69" s="92">
        <v>2578</v>
      </c>
      <c r="E69" s="104"/>
      <c r="F69" s="26" t="s">
        <v>1131</v>
      </c>
      <c r="G69" s="70" t="s">
        <v>3</v>
      </c>
      <c r="H69" s="35">
        <v>243</v>
      </c>
      <c r="I69" s="7">
        <v>256</v>
      </c>
    </row>
    <row r="70" spans="1:9" ht="15.75" customHeight="1">
      <c r="A70" s="14" t="s">
        <v>52</v>
      </c>
      <c r="B70" s="6" t="s">
        <v>4</v>
      </c>
      <c r="C70" s="12">
        <v>2912</v>
      </c>
      <c r="D70" s="92">
        <v>3058</v>
      </c>
      <c r="E70" s="104"/>
      <c r="F70" s="26" t="s">
        <v>1132</v>
      </c>
      <c r="G70" s="70" t="s">
        <v>149</v>
      </c>
      <c r="H70" s="35">
        <v>293</v>
      </c>
      <c r="I70" s="7">
        <v>308</v>
      </c>
    </row>
    <row r="71" spans="1:9" ht="16.5" customHeight="1">
      <c r="A71" s="91" t="s">
        <v>30</v>
      </c>
      <c r="B71" s="6" t="s">
        <v>4</v>
      </c>
      <c r="C71" s="12">
        <v>3662</v>
      </c>
      <c r="D71" s="92">
        <v>3846</v>
      </c>
      <c r="E71" s="104"/>
      <c r="F71" s="26" t="s">
        <v>1133</v>
      </c>
      <c r="G71" s="70" t="s">
        <v>149</v>
      </c>
      <c r="H71" s="35">
        <v>334</v>
      </c>
      <c r="I71" s="7">
        <v>351</v>
      </c>
    </row>
    <row r="72" spans="1:9" ht="12.75" customHeight="1">
      <c r="A72" s="91" t="s">
        <v>54</v>
      </c>
      <c r="B72" s="6" t="s">
        <v>4</v>
      </c>
      <c r="C72" s="12">
        <v>4799</v>
      </c>
      <c r="D72" s="92">
        <v>5039</v>
      </c>
      <c r="E72" s="104"/>
      <c r="F72" s="26" t="s">
        <v>1370</v>
      </c>
      <c r="G72" s="70" t="s">
        <v>149</v>
      </c>
      <c r="H72" s="35">
        <v>177</v>
      </c>
      <c r="I72" s="7">
        <v>186</v>
      </c>
    </row>
    <row r="73" spans="1:9" ht="15.75">
      <c r="A73" s="322" t="s">
        <v>685</v>
      </c>
      <c r="B73" s="322"/>
      <c r="C73" s="322"/>
      <c r="D73" s="322"/>
      <c r="E73" s="104"/>
      <c r="F73" s="26" t="s">
        <v>69</v>
      </c>
      <c r="G73" s="70" t="s">
        <v>149</v>
      </c>
      <c r="H73" s="35">
        <v>245</v>
      </c>
      <c r="I73" s="7">
        <v>258</v>
      </c>
    </row>
    <row r="74" spans="1:9" ht="12.75" customHeight="1">
      <c r="A74" s="24" t="s">
        <v>686</v>
      </c>
      <c r="B74" s="5" t="s">
        <v>149</v>
      </c>
      <c r="C74" s="96">
        <f>72000</f>
        <v>72000</v>
      </c>
      <c r="D74" s="97">
        <v>75600</v>
      </c>
      <c r="E74" s="104"/>
      <c r="F74" s="26" t="s">
        <v>1004</v>
      </c>
      <c r="G74" s="70" t="s">
        <v>149</v>
      </c>
      <c r="H74" s="35">
        <v>50</v>
      </c>
      <c r="I74" s="7">
        <v>53</v>
      </c>
    </row>
    <row r="75" spans="1:9" ht="12.75" customHeight="1">
      <c r="A75" s="111" t="s">
        <v>687</v>
      </c>
      <c r="B75" s="5" t="s">
        <v>149</v>
      </c>
      <c r="C75" s="96">
        <v>72000</v>
      </c>
      <c r="D75" s="97">
        <v>75600</v>
      </c>
      <c r="E75" s="104"/>
      <c r="F75" s="332" t="s">
        <v>1368</v>
      </c>
      <c r="G75" s="332"/>
      <c r="H75" s="332"/>
      <c r="I75" s="332"/>
    </row>
    <row r="76" spans="6:9" ht="12.75">
      <c r="F76" s="333"/>
      <c r="G76" s="333"/>
      <c r="H76" s="333"/>
      <c r="I76" s="333"/>
    </row>
  </sheetData>
  <sheetProtection/>
  <mergeCells count="34">
    <mergeCell ref="F6:I8"/>
    <mergeCell ref="F27:I28"/>
    <mergeCell ref="F29:I29"/>
    <mergeCell ref="F40:I41"/>
    <mergeCell ref="A32:D34"/>
    <mergeCell ref="A46:D47"/>
    <mergeCell ref="F9:I9"/>
    <mergeCell ref="F42:I42"/>
    <mergeCell ref="A35:D35"/>
    <mergeCell ref="H26:I26"/>
    <mergeCell ref="F75:I76"/>
    <mergeCell ref="F1:I1"/>
    <mergeCell ref="A2:I2"/>
    <mergeCell ref="A3:I3"/>
    <mergeCell ref="A4:I4"/>
    <mergeCell ref="A6:D7"/>
    <mergeCell ref="A8:D8"/>
    <mergeCell ref="A48:D48"/>
    <mergeCell ref="A21:D22"/>
    <mergeCell ref="A23:D23"/>
    <mergeCell ref="A73:D73"/>
    <mergeCell ref="A56:D56"/>
    <mergeCell ref="A67:D68"/>
    <mergeCell ref="F68:I68"/>
    <mergeCell ref="F60:I60"/>
    <mergeCell ref="F58:I59"/>
    <mergeCell ref="H66:I66"/>
    <mergeCell ref="H67:I67"/>
    <mergeCell ref="A55:D55"/>
    <mergeCell ref="H61:I61"/>
    <mergeCell ref="H62:I62"/>
    <mergeCell ref="H63:I63"/>
    <mergeCell ref="H64:I64"/>
    <mergeCell ref="H65:I65"/>
  </mergeCells>
  <printOptions horizontalCentered="1"/>
  <pageMargins left="0.1968503937007874" right="0.1968503937007874" top="0.1968503937007874" bottom="0.1968503937007874" header="0" footer="0"/>
  <pageSetup horizontalDpi="600" verticalDpi="600" orientation="portrait" paperSize="9" scale="6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J82"/>
  <sheetViews>
    <sheetView view="pageBreakPreview" zoomScaleSheetLayoutView="100" zoomScalePageLayoutView="0" workbookViewId="0" topLeftCell="A1">
      <selection activeCell="H8" sqref="H8"/>
    </sheetView>
  </sheetViews>
  <sheetFormatPr defaultColWidth="9.00390625" defaultRowHeight="12.75"/>
  <cols>
    <col min="1" max="1" width="27.00390625" style="0" customWidth="1"/>
    <col min="2" max="2" width="18.125" style="0" customWidth="1"/>
    <col min="3" max="3" width="15.375" style="0" customWidth="1"/>
    <col min="4" max="4" width="21.00390625" style="0" customWidth="1"/>
    <col min="5" max="5" width="23.625" style="0" customWidth="1"/>
    <col min="6" max="6" width="23.00390625" style="0" customWidth="1"/>
    <col min="7" max="7" width="15.875" style="0" customWidth="1"/>
    <col min="8" max="8" width="14.625" style="0" customWidth="1"/>
    <col min="9" max="9" width="10.00390625" style="0" customWidth="1"/>
  </cols>
  <sheetData>
    <row r="1" spans="1:3" ht="129.75" customHeight="1" thickBot="1">
      <c r="A1" s="21"/>
      <c r="B1" s="21"/>
      <c r="C1" s="21"/>
    </row>
    <row r="2" spans="1:9" ht="3.75" customHeight="1" thickBot="1">
      <c r="A2" s="206"/>
      <c r="B2" s="207"/>
      <c r="C2" s="207"/>
      <c r="D2" s="207"/>
      <c r="E2" s="207"/>
      <c r="F2" s="207"/>
      <c r="G2" s="207"/>
      <c r="H2" s="207"/>
      <c r="I2" s="207"/>
    </row>
    <row r="3" spans="1:9" ht="23.25">
      <c r="A3" s="551" t="s">
        <v>1633</v>
      </c>
      <c r="B3" s="551"/>
      <c r="C3" s="551"/>
      <c r="D3" s="551"/>
      <c r="E3" s="551"/>
      <c r="F3" s="551"/>
      <c r="G3" s="551"/>
      <c r="H3" s="551"/>
      <c r="I3" s="551"/>
    </row>
    <row r="4" spans="1:9" ht="15.75" thickBot="1">
      <c r="A4" s="552" t="s">
        <v>1518</v>
      </c>
      <c r="B4" s="552"/>
      <c r="C4" s="552"/>
      <c r="D4" s="552"/>
      <c r="E4" s="552"/>
      <c r="F4" s="552"/>
      <c r="G4" s="552"/>
      <c r="H4" s="552"/>
      <c r="I4" s="552"/>
    </row>
    <row r="5" spans="1:9" ht="12.75" customHeight="1">
      <c r="A5" s="553" t="s">
        <v>523</v>
      </c>
      <c r="B5" s="554"/>
      <c r="C5" s="554"/>
      <c r="D5" s="555"/>
      <c r="E5" s="556" t="s">
        <v>673</v>
      </c>
      <c r="F5" s="557"/>
      <c r="G5" s="557"/>
      <c r="H5" s="557"/>
      <c r="I5" s="558"/>
    </row>
    <row r="6" spans="1:9" ht="25.5">
      <c r="A6" s="210" t="s">
        <v>18</v>
      </c>
      <c r="B6" s="211" t="s">
        <v>1033</v>
      </c>
      <c r="C6" s="211" t="s">
        <v>675</v>
      </c>
      <c r="D6" s="212" t="s">
        <v>676</v>
      </c>
      <c r="E6" s="559" t="s">
        <v>18</v>
      </c>
      <c r="F6" s="560"/>
      <c r="G6" s="213" t="s">
        <v>661</v>
      </c>
      <c r="H6" s="213" t="s">
        <v>662</v>
      </c>
      <c r="I6" s="214" t="s">
        <v>663</v>
      </c>
    </row>
    <row r="7" spans="1:9" ht="12.75">
      <c r="A7" s="276" t="s">
        <v>512</v>
      </c>
      <c r="B7" s="215" t="s">
        <v>4</v>
      </c>
      <c r="C7" s="28">
        <v>175</v>
      </c>
      <c r="D7" s="28">
        <v>184</v>
      </c>
      <c r="E7" s="549" t="s">
        <v>525</v>
      </c>
      <c r="F7" s="550"/>
      <c r="G7" s="217" t="s">
        <v>529</v>
      </c>
      <c r="H7" s="218">
        <v>41</v>
      </c>
      <c r="I7" s="219">
        <v>44</v>
      </c>
    </row>
    <row r="8" spans="1:9" ht="12.75">
      <c r="A8" s="277" t="s">
        <v>513</v>
      </c>
      <c r="B8" s="215" t="s">
        <v>4</v>
      </c>
      <c r="C8" s="28">
        <v>190</v>
      </c>
      <c r="D8" s="28">
        <v>200</v>
      </c>
      <c r="E8" s="549" t="s">
        <v>524</v>
      </c>
      <c r="F8" s="550"/>
      <c r="G8" s="217" t="s">
        <v>529</v>
      </c>
      <c r="H8" s="218">
        <v>36</v>
      </c>
      <c r="I8" s="219">
        <v>38</v>
      </c>
    </row>
    <row r="9" spans="1:9" ht="12.75">
      <c r="A9" s="276" t="s">
        <v>514</v>
      </c>
      <c r="B9" s="215" t="s">
        <v>4</v>
      </c>
      <c r="C9" s="28">
        <v>190</v>
      </c>
      <c r="D9" s="28">
        <v>200</v>
      </c>
      <c r="E9" s="549" t="s">
        <v>526</v>
      </c>
      <c r="F9" s="550"/>
      <c r="G9" s="217" t="s">
        <v>529</v>
      </c>
      <c r="H9" s="218">
        <v>31</v>
      </c>
      <c r="I9" s="219">
        <v>33</v>
      </c>
    </row>
    <row r="10" spans="1:9" ht="12.75">
      <c r="A10" s="276" t="s">
        <v>515</v>
      </c>
      <c r="B10" s="215" t="s">
        <v>4</v>
      </c>
      <c r="C10" s="28">
        <v>200</v>
      </c>
      <c r="D10" s="28">
        <v>210</v>
      </c>
      <c r="E10" s="549" t="s">
        <v>527</v>
      </c>
      <c r="F10" s="550"/>
      <c r="G10" s="217" t="s">
        <v>529</v>
      </c>
      <c r="H10" s="218">
        <v>99</v>
      </c>
      <c r="I10" s="219">
        <v>104</v>
      </c>
    </row>
    <row r="11" spans="1:9" ht="12.75">
      <c r="A11" s="276" t="s">
        <v>516</v>
      </c>
      <c r="B11" s="215" t="s">
        <v>4</v>
      </c>
      <c r="C11" s="28">
        <v>215</v>
      </c>
      <c r="D11" s="28">
        <v>226</v>
      </c>
      <c r="E11" s="549" t="s">
        <v>528</v>
      </c>
      <c r="F11" s="550"/>
      <c r="G11" s="217" t="s">
        <v>529</v>
      </c>
      <c r="H11" s="218">
        <v>217</v>
      </c>
      <c r="I11" s="219">
        <v>228</v>
      </c>
    </row>
    <row r="12" spans="1:9" ht="12.75">
      <c r="A12" s="278" t="s">
        <v>517</v>
      </c>
      <c r="B12" s="215" t="s">
        <v>4</v>
      </c>
      <c r="C12" s="35">
        <v>240</v>
      </c>
      <c r="D12" s="35">
        <v>252</v>
      </c>
      <c r="E12" s="549" t="s">
        <v>1372</v>
      </c>
      <c r="F12" s="550"/>
      <c r="G12" s="217" t="s">
        <v>529</v>
      </c>
      <c r="H12" s="218">
        <v>222</v>
      </c>
      <c r="I12" s="219">
        <v>234</v>
      </c>
    </row>
    <row r="13" spans="1:9" ht="12.75">
      <c r="A13" s="278" t="s">
        <v>518</v>
      </c>
      <c r="B13" s="215" t="s">
        <v>4</v>
      </c>
      <c r="C13" s="35">
        <v>220</v>
      </c>
      <c r="D13" s="35">
        <v>231</v>
      </c>
      <c r="E13" s="220" t="s">
        <v>1034</v>
      </c>
      <c r="F13" s="221"/>
      <c r="G13" s="217" t="s">
        <v>529</v>
      </c>
      <c r="H13" s="218">
        <v>303</v>
      </c>
      <c r="I13" s="219">
        <v>319</v>
      </c>
    </row>
    <row r="14" spans="1:9" ht="12.75">
      <c r="A14" s="276" t="s">
        <v>1109</v>
      </c>
      <c r="B14" s="215" t="s">
        <v>4</v>
      </c>
      <c r="C14" s="28">
        <v>300</v>
      </c>
      <c r="D14" s="28">
        <v>315</v>
      </c>
      <c r="E14" s="549" t="s">
        <v>1035</v>
      </c>
      <c r="F14" s="550"/>
      <c r="G14" s="217" t="s">
        <v>529</v>
      </c>
      <c r="H14" s="218">
        <v>309</v>
      </c>
      <c r="I14" s="219">
        <v>325</v>
      </c>
    </row>
    <row r="15" spans="1:9" ht="12.75">
      <c r="A15" s="276" t="s">
        <v>519</v>
      </c>
      <c r="B15" s="215" t="s">
        <v>4</v>
      </c>
      <c r="C15" s="28">
        <v>315</v>
      </c>
      <c r="D15" s="28">
        <v>331</v>
      </c>
      <c r="E15" s="561" t="s">
        <v>1285</v>
      </c>
      <c r="F15" s="562"/>
      <c r="G15" s="215" t="s">
        <v>529</v>
      </c>
      <c r="H15" s="35">
        <v>95</v>
      </c>
      <c r="I15" s="222">
        <v>100</v>
      </c>
    </row>
    <row r="16" spans="1:9" ht="13.5" thickBot="1">
      <c r="A16" s="276" t="s">
        <v>1110</v>
      </c>
      <c r="B16" s="215" t="s">
        <v>4</v>
      </c>
      <c r="C16" s="28">
        <v>325</v>
      </c>
      <c r="D16" s="28">
        <v>342</v>
      </c>
      <c r="E16" s="561" t="s">
        <v>1310</v>
      </c>
      <c r="F16" s="562"/>
      <c r="G16" s="215" t="s">
        <v>529</v>
      </c>
      <c r="H16" s="35">
        <v>60</v>
      </c>
      <c r="I16" s="222">
        <v>63</v>
      </c>
    </row>
    <row r="17" spans="1:10" ht="15.75" customHeight="1">
      <c r="A17" s="278" t="s">
        <v>520</v>
      </c>
      <c r="B17" s="215" t="s">
        <v>4</v>
      </c>
      <c r="C17" s="35">
        <v>290</v>
      </c>
      <c r="D17" s="35">
        <v>305</v>
      </c>
      <c r="E17" s="563" t="s">
        <v>1239</v>
      </c>
      <c r="F17" s="564"/>
      <c r="G17" s="564"/>
      <c r="H17" s="564"/>
      <c r="I17" s="565"/>
      <c r="J17" s="100"/>
    </row>
    <row r="18" spans="1:10" ht="15.75" customHeight="1">
      <c r="A18" s="278" t="s">
        <v>1564</v>
      </c>
      <c r="B18" s="215" t="s">
        <v>4</v>
      </c>
      <c r="C18" s="35">
        <v>265</v>
      </c>
      <c r="D18" s="35">
        <v>279</v>
      </c>
      <c r="E18" s="559" t="s">
        <v>18</v>
      </c>
      <c r="F18" s="560"/>
      <c r="G18" s="223" t="s">
        <v>1318</v>
      </c>
      <c r="H18" s="224" t="s">
        <v>674</v>
      </c>
      <c r="I18" s="214" t="s">
        <v>663</v>
      </c>
      <c r="J18" s="100"/>
    </row>
    <row r="19" spans="1:10" ht="15.75" customHeight="1">
      <c r="A19" s="276" t="s">
        <v>521</v>
      </c>
      <c r="B19" s="215" t="s">
        <v>4</v>
      </c>
      <c r="C19" s="28">
        <v>415</v>
      </c>
      <c r="D19" s="28">
        <v>436</v>
      </c>
      <c r="E19" s="566" t="s">
        <v>1210</v>
      </c>
      <c r="F19" s="567"/>
      <c r="G19" s="226" t="s">
        <v>1211</v>
      </c>
      <c r="H19" s="35">
        <v>358</v>
      </c>
      <c r="I19" s="251">
        <v>376</v>
      </c>
      <c r="J19" s="100"/>
    </row>
    <row r="20" spans="1:10" ht="15.75" customHeight="1">
      <c r="A20" s="276" t="s">
        <v>522</v>
      </c>
      <c r="B20" s="215" t="s">
        <v>4</v>
      </c>
      <c r="C20" s="28">
        <v>550</v>
      </c>
      <c r="D20" s="28">
        <v>578</v>
      </c>
      <c r="E20" s="566" t="s">
        <v>1209</v>
      </c>
      <c r="F20" s="567"/>
      <c r="G20" s="226" t="s">
        <v>1211</v>
      </c>
      <c r="H20" s="35">
        <v>412</v>
      </c>
      <c r="I20" s="251">
        <v>433</v>
      </c>
      <c r="J20" s="100"/>
    </row>
    <row r="21" spans="1:10" ht="15.75" customHeight="1">
      <c r="A21" s="276" t="s">
        <v>779</v>
      </c>
      <c r="B21" s="215" t="s">
        <v>4</v>
      </c>
      <c r="C21" s="28">
        <v>1100</v>
      </c>
      <c r="D21" s="28">
        <v>1155</v>
      </c>
      <c r="E21" s="566" t="s">
        <v>1314</v>
      </c>
      <c r="F21" s="567"/>
      <c r="G21" s="226" t="s">
        <v>1211</v>
      </c>
      <c r="H21" s="35">
        <v>306</v>
      </c>
      <c r="I21" s="251">
        <v>322</v>
      </c>
      <c r="J21" s="100"/>
    </row>
    <row r="22" spans="1:10" ht="15.75" customHeight="1">
      <c r="A22" s="276" t="s">
        <v>780</v>
      </c>
      <c r="B22" s="215" t="s">
        <v>4</v>
      </c>
      <c r="C22" s="28">
        <v>1115</v>
      </c>
      <c r="D22" s="28">
        <v>1171</v>
      </c>
      <c r="E22" s="566" t="s">
        <v>1111</v>
      </c>
      <c r="F22" s="567"/>
      <c r="G22" s="226" t="s">
        <v>1211</v>
      </c>
      <c r="H22" s="35">
        <v>367</v>
      </c>
      <c r="I22" s="251">
        <v>386</v>
      </c>
      <c r="J22" s="100"/>
    </row>
    <row r="23" spans="1:10" ht="15.75" customHeight="1" thickBot="1">
      <c r="A23" s="276" t="s">
        <v>781</v>
      </c>
      <c r="B23" s="215" t="s">
        <v>4</v>
      </c>
      <c r="C23" s="28">
        <v>1175</v>
      </c>
      <c r="D23" s="28">
        <v>1234</v>
      </c>
      <c r="E23" s="566" t="s">
        <v>1313</v>
      </c>
      <c r="F23" s="567"/>
      <c r="G23" s="226" t="s">
        <v>1211</v>
      </c>
      <c r="H23" s="35">
        <v>412</v>
      </c>
      <c r="I23" s="251">
        <v>433</v>
      </c>
      <c r="J23" s="100"/>
    </row>
    <row r="24" spans="1:10" ht="15.75" customHeight="1">
      <c r="A24" s="553" t="s">
        <v>671</v>
      </c>
      <c r="B24" s="554"/>
      <c r="C24" s="554"/>
      <c r="D24" s="555"/>
      <c r="E24" s="566" t="s">
        <v>1212</v>
      </c>
      <c r="F24" s="567"/>
      <c r="G24" s="226" t="s">
        <v>1211</v>
      </c>
      <c r="H24" s="35">
        <v>311</v>
      </c>
      <c r="I24" s="251">
        <v>327</v>
      </c>
      <c r="J24" s="100"/>
    </row>
    <row r="25" spans="1:10" ht="12.75" customHeight="1">
      <c r="A25" s="227" t="s">
        <v>665</v>
      </c>
      <c r="B25" s="215" t="s">
        <v>4</v>
      </c>
      <c r="C25" s="35">
        <v>163</v>
      </c>
      <c r="D25" s="222">
        <v>172</v>
      </c>
      <c r="E25" s="566" t="s">
        <v>1213</v>
      </c>
      <c r="F25" s="567"/>
      <c r="G25" s="226" t="s">
        <v>1211</v>
      </c>
      <c r="H25" s="35">
        <v>368</v>
      </c>
      <c r="I25" s="251">
        <v>387</v>
      </c>
      <c r="J25" s="100"/>
    </row>
    <row r="26" spans="1:10" ht="12.75" customHeight="1">
      <c r="A26" s="227" t="s">
        <v>672</v>
      </c>
      <c r="B26" s="215" t="s">
        <v>4</v>
      </c>
      <c r="C26" s="35">
        <v>188</v>
      </c>
      <c r="D26" s="222">
        <v>198</v>
      </c>
      <c r="E26" s="566" t="s">
        <v>1214</v>
      </c>
      <c r="F26" s="567"/>
      <c r="G26" s="226" t="s">
        <v>1215</v>
      </c>
      <c r="H26" s="35">
        <v>401</v>
      </c>
      <c r="I26" s="251">
        <v>422</v>
      </c>
      <c r="J26" s="100"/>
    </row>
    <row r="27" spans="1:9" ht="12.75" customHeight="1">
      <c r="A27" s="227" t="s">
        <v>666</v>
      </c>
      <c r="B27" s="215" t="s">
        <v>4</v>
      </c>
      <c r="C27" s="35">
        <v>250</v>
      </c>
      <c r="D27" s="222">
        <v>263</v>
      </c>
      <c r="E27" s="566" t="s">
        <v>1311</v>
      </c>
      <c r="F27" s="567"/>
      <c r="G27" s="226" t="s">
        <v>1238</v>
      </c>
      <c r="H27" s="35">
        <v>246</v>
      </c>
      <c r="I27" s="251">
        <v>259</v>
      </c>
    </row>
    <row r="28" spans="1:10" ht="12.75" customHeight="1">
      <c r="A28" s="227" t="s">
        <v>667</v>
      </c>
      <c r="B28" s="215" t="s">
        <v>4</v>
      </c>
      <c r="C28" s="35">
        <v>313</v>
      </c>
      <c r="D28" s="222">
        <v>329</v>
      </c>
      <c r="E28" s="566" t="s">
        <v>1312</v>
      </c>
      <c r="F28" s="567"/>
      <c r="G28" s="226" t="s">
        <v>1237</v>
      </c>
      <c r="H28" s="35">
        <v>313</v>
      </c>
      <c r="I28" s="251">
        <v>329</v>
      </c>
      <c r="J28" s="100"/>
    </row>
    <row r="29" spans="1:10" ht="12.75">
      <c r="A29" s="227" t="s">
        <v>668</v>
      </c>
      <c r="B29" s="215" t="s">
        <v>4</v>
      </c>
      <c r="C29" s="35">
        <v>350</v>
      </c>
      <c r="D29" s="222">
        <v>368</v>
      </c>
      <c r="E29" s="566" t="s">
        <v>1208</v>
      </c>
      <c r="F29" s="567"/>
      <c r="G29" s="226" t="s">
        <v>1218</v>
      </c>
      <c r="H29" s="35">
        <v>97</v>
      </c>
      <c r="I29" s="251">
        <v>102</v>
      </c>
      <c r="J29" s="100"/>
    </row>
    <row r="30" spans="1:10" ht="12.75">
      <c r="A30" s="227" t="s">
        <v>669</v>
      </c>
      <c r="B30" s="215" t="s">
        <v>4</v>
      </c>
      <c r="C30" s="35">
        <v>438</v>
      </c>
      <c r="D30" s="222">
        <v>460</v>
      </c>
      <c r="E30" s="566" t="s">
        <v>1219</v>
      </c>
      <c r="F30" s="567"/>
      <c r="G30" s="226" t="s">
        <v>1286</v>
      </c>
      <c r="H30" s="35">
        <v>132</v>
      </c>
      <c r="I30" s="251">
        <v>139</v>
      </c>
      <c r="J30" s="100"/>
    </row>
    <row r="31" spans="1:10" ht="13.5" thickBot="1">
      <c r="A31" s="252" t="s">
        <v>670</v>
      </c>
      <c r="B31" s="228" t="s">
        <v>4</v>
      </c>
      <c r="C31" s="35">
        <v>513</v>
      </c>
      <c r="D31" s="229">
        <v>539</v>
      </c>
      <c r="E31" s="568" t="s">
        <v>1112</v>
      </c>
      <c r="F31" s="569"/>
      <c r="G31" s="226">
        <v>500</v>
      </c>
      <c r="H31" s="35">
        <v>128</v>
      </c>
      <c r="I31" s="222">
        <v>135</v>
      </c>
      <c r="J31" s="100"/>
    </row>
    <row r="32" spans="1:9" ht="12.75">
      <c r="A32" s="553" t="s">
        <v>1036</v>
      </c>
      <c r="B32" s="554"/>
      <c r="C32" s="554"/>
      <c r="D32" s="555"/>
      <c r="E32" s="553" t="s">
        <v>1317</v>
      </c>
      <c r="F32" s="554"/>
      <c r="G32" s="554"/>
      <c r="H32" s="554"/>
      <c r="I32" s="555"/>
    </row>
    <row r="33" spans="1:9" ht="14.25" customHeight="1">
      <c r="A33" s="570" t="s">
        <v>1398</v>
      </c>
      <c r="B33" s="225" t="s">
        <v>1375</v>
      </c>
      <c r="C33" s="218">
        <v>715</v>
      </c>
      <c r="D33" s="230">
        <v>751</v>
      </c>
      <c r="E33" s="573" t="s">
        <v>1029</v>
      </c>
      <c r="F33" s="469"/>
      <c r="G33" s="225" t="s">
        <v>1031</v>
      </c>
      <c r="H33" s="230">
        <v>273</v>
      </c>
      <c r="I33" s="219">
        <v>287</v>
      </c>
    </row>
    <row r="34" spans="1:9" ht="12.75">
      <c r="A34" s="571"/>
      <c r="B34" s="217" t="s">
        <v>1374</v>
      </c>
      <c r="C34" s="218">
        <v>4550</v>
      </c>
      <c r="D34" s="230">
        <v>4778</v>
      </c>
      <c r="E34" s="574"/>
      <c r="F34" s="575"/>
      <c r="G34" s="225" t="s">
        <v>1030</v>
      </c>
      <c r="H34" s="230">
        <v>1092</v>
      </c>
      <c r="I34" s="219">
        <v>1147</v>
      </c>
    </row>
    <row r="35" spans="1:9" ht="12.75">
      <c r="A35" s="572"/>
      <c r="B35" s="217" t="s">
        <v>1373</v>
      </c>
      <c r="C35" s="218">
        <v>5688</v>
      </c>
      <c r="D35" s="230">
        <v>5973</v>
      </c>
      <c r="E35" s="576" t="s">
        <v>1028</v>
      </c>
      <c r="F35" s="577"/>
      <c r="G35" s="580" t="s">
        <v>1031</v>
      </c>
      <c r="H35" s="582">
        <v>290</v>
      </c>
      <c r="I35" s="584">
        <v>305</v>
      </c>
    </row>
    <row r="36" spans="1:9" ht="13.5" customHeight="1">
      <c r="A36" s="570" t="s">
        <v>1399</v>
      </c>
      <c r="B36" s="225" t="s">
        <v>1375</v>
      </c>
      <c r="C36" s="218">
        <v>715</v>
      </c>
      <c r="D36" s="230">
        <v>751</v>
      </c>
      <c r="E36" s="578"/>
      <c r="F36" s="579"/>
      <c r="G36" s="581"/>
      <c r="H36" s="583"/>
      <c r="I36" s="585"/>
    </row>
    <row r="37" spans="1:9" ht="16.5" customHeight="1">
      <c r="A37" s="571"/>
      <c r="B37" s="217" t="s">
        <v>1374</v>
      </c>
      <c r="C37" s="218">
        <v>4550</v>
      </c>
      <c r="D37" s="230">
        <v>4778</v>
      </c>
      <c r="E37" s="566" t="s">
        <v>1216</v>
      </c>
      <c r="F37" s="567"/>
      <c r="G37" s="226" t="s">
        <v>1031</v>
      </c>
      <c r="H37" s="35">
        <v>199</v>
      </c>
      <c r="I37" s="222">
        <v>209</v>
      </c>
    </row>
    <row r="38" spans="1:9" ht="13.5" thickBot="1">
      <c r="A38" s="586"/>
      <c r="B38" s="217" t="s">
        <v>1373</v>
      </c>
      <c r="C38" s="218">
        <v>5688</v>
      </c>
      <c r="D38" s="230">
        <v>5973</v>
      </c>
      <c r="E38" s="576" t="s">
        <v>1217</v>
      </c>
      <c r="F38" s="577"/>
      <c r="G38" s="226" t="s">
        <v>1031</v>
      </c>
      <c r="H38" s="35">
        <v>205</v>
      </c>
      <c r="I38" s="251">
        <v>216</v>
      </c>
    </row>
    <row r="39" spans="1:9" ht="12.75" customHeight="1">
      <c r="A39" s="553" t="s">
        <v>1039</v>
      </c>
      <c r="B39" s="554"/>
      <c r="C39" s="554"/>
      <c r="D39" s="555"/>
      <c r="E39" s="576" t="s">
        <v>1315</v>
      </c>
      <c r="F39" s="577"/>
      <c r="G39" s="226" t="s">
        <v>1031</v>
      </c>
      <c r="H39" s="35">
        <v>156</v>
      </c>
      <c r="I39" s="251">
        <v>164</v>
      </c>
    </row>
    <row r="40" spans="1:9" ht="12.75">
      <c r="A40" s="570" t="s">
        <v>1397</v>
      </c>
      <c r="B40" s="225" t="s">
        <v>1375</v>
      </c>
      <c r="C40" s="218">
        <v>891</v>
      </c>
      <c r="D40" s="230">
        <v>963</v>
      </c>
      <c r="E40" s="576" t="s">
        <v>1316</v>
      </c>
      <c r="F40" s="577"/>
      <c r="G40" s="226" t="s">
        <v>1031</v>
      </c>
      <c r="H40" s="35">
        <v>156</v>
      </c>
      <c r="I40" s="251">
        <v>164</v>
      </c>
    </row>
    <row r="41" spans="1:9" ht="12.75">
      <c r="A41" s="571"/>
      <c r="B41" s="217" t="s">
        <v>1374</v>
      </c>
      <c r="C41" s="218">
        <v>5590</v>
      </c>
      <c r="D41" s="230">
        <v>5870</v>
      </c>
      <c r="E41" s="233"/>
      <c r="F41" s="234"/>
      <c r="G41" s="235"/>
      <c r="H41" s="236"/>
      <c r="I41" s="253"/>
    </row>
    <row r="42" spans="1:9" ht="13.5" thickBot="1">
      <c r="A42" s="586"/>
      <c r="B42" s="217" t="s">
        <v>1373</v>
      </c>
      <c r="C42" s="218">
        <v>6988</v>
      </c>
      <c r="D42" s="230">
        <v>7338</v>
      </c>
      <c r="E42" s="231"/>
      <c r="F42" s="232"/>
      <c r="G42" s="226"/>
      <c r="H42" s="216"/>
      <c r="I42" s="254"/>
    </row>
    <row r="43" spans="1:9" ht="14.25" customHeight="1" thickBot="1">
      <c r="A43" s="553" t="s">
        <v>1113</v>
      </c>
      <c r="B43" s="554"/>
      <c r="C43" s="554"/>
      <c r="D43" s="555"/>
      <c r="E43" s="237"/>
      <c r="F43" s="238"/>
      <c r="G43" s="239"/>
      <c r="H43" s="240"/>
      <c r="I43" s="241"/>
    </row>
    <row r="44" spans="1:9" ht="12.75">
      <c r="A44" s="587" t="s">
        <v>1114</v>
      </c>
      <c r="B44" s="225" t="s">
        <v>1037</v>
      </c>
      <c r="C44" s="218">
        <v>1105</v>
      </c>
      <c r="D44" s="219">
        <v>1160</v>
      </c>
      <c r="E44" s="553" t="s">
        <v>659</v>
      </c>
      <c r="F44" s="554"/>
      <c r="G44" s="554"/>
      <c r="H44" s="554"/>
      <c r="I44" s="555"/>
    </row>
    <row r="45" spans="1:9" ht="13.5" thickBot="1">
      <c r="A45" s="588"/>
      <c r="B45" s="217" t="s">
        <v>1038</v>
      </c>
      <c r="C45" s="218">
        <v>7020</v>
      </c>
      <c r="D45" s="219">
        <v>7371</v>
      </c>
      <c r="E45" s="566" t="s">
        <v>660</v>
      </c>
      <c r="F45" s="589"/>
      <c r="G45" s="226" t="s">
        <v>149</v>
      </c>
      <c r="H45" s="216">
        <v>1040</v>
      </c>
      <c r="I45" s="242">
        <v>1092</v>
      </c>
    </row>
    <row r="46" spans="1:9" ht="13.5" customHeight="1">
      <c r="A46" s="553" t="s">
        <v>1115</v>
      </c>
      <c r="B46" s="554"/>
      <c r="C46" s="554"/>
      <c r="D46" s="555"/>
      <c r="E46" s="576" t="s">
        <v>658</v>
      </c>
      <c r="F46" s="577"/>
      <c r="G46" s="580" t="s">
        <v>149</v>
      </c>
      <c r="H46" s="590">
        <v>650</v>
      </c>
      <c r="I46" s="592">
        <v>683</v>
      </c>
    </row>
    <row r="47" spans="1:9" ht="12.75">
      <c r="A47" s="227" t="s">
        <v>1116</v>
      </c>
      <c r="B47" s="215"/>
      <c r="C47" s="35">
        <v>768</v>
      </c>
      <c r="D47" s="222">
        <v>806</v>
      </c>
      <c r="E47" s="578"/>
      <c r="F47" s="579"/>
      <c r="G47" s="581"/>
      <c r="H47" s="591"/>
      <c r="I47" s="593"/>
    </row>
    <row r="48" spans="1:9" ht="12.75">
      <c r="A48" s="227" t="s">
        <v>1144</v>
      </c>
      <c r="B48" s="215"/>
      <c r="C48" s="35">
        <v>768</v>
      </c>
      <c r="D48" s="222">
        <v>806</v>
      </c>
      <c r="E48" s="576" t="s">
        <v>1032</v>
      </c>
      <c r="F48" s="577"/>
      <c r="G48" s="580" t="s">
        <v>149</v>
      </c>
      <c r="H48" s="590">
        <v>156</v>
      </c>
      <c r="I48" s="592">
        <v>164</v>
      </c>
    </row>
    <row r="49" spans="1:9" ht="13.5" thickBot="1">
      <c r="A49" s="108"/>
      <c r="B49" s="243"/>
      <c r="C49" s="243"/>
      <c r="D49" s="244"/>
      <c r="E49" s="594"/>
      <c r="F49" s="595"/>
      <c r="G49" s="596"/>
      <c r="H49" s="597"/>
      <c r="I49" s="598"/>
    </row>
    <row r="50" spans="1:10" ht="12.75">
      <c r="A50" s="553" t="s">
        <v>657</v>
      </c>
      <c r="B50" s="554"/>
      <c r="C50" s="554"/>
      <c r="D50" s="554"/>
      <c r="E50" s="554"/>
      <c r="F50" s="554"/>
      <c r="G50" s="554"/>
      <c r="H50" s="555"/>
      <c r="I50" s="257"/>
      <c r="J50" s="50"/>
    </row>
    <row r="51" spans="1:10" ht="14.25">
      <c r="A51" s="599" t="s">
        <v>1498</v>
      </c>
      <c r="B51" s="600"/>
      <c r="C51" s="601"/>
      <c r="D51" s="245" t="s">
        <v>1499</v>
      </c>
      <c r="E51" s="245" t="s">
        <v>1500</v>
      </c>
      <c r="F51" s="245" t="s">
        <v>1501</v>
      </c>
      <c r="G51" s="246" t="s">
        <v>662</v>
      </c>
      <c r="H51" s="247" t="s">
        <v>1502</v>
      </c>
      <c r="I51" s="258"/>
      <c r="J51" s="50"/>
    </row>
    <row r="52" spans="1:10" ht="12.75">
      <c r="A52" s="611" t="s">
        <v>655</v>
      </c>
      <c r="B52" s="612"/>
      <c r="C52" s="612"/>
      <c r="D52" s="612"/>
      <c r="E52" s="612"/>
      <c r="F52" s="612"/>
      <c r="G52" s="612"/>
      <c r="H52" s="613"/>
      <c r="I52" s="259"/>
      <c r="J52" s="50"/>
    </row>
    <row r="53" spans="1:10" ht="12.75">
      <c r="A53" s="88" t="s">
        <v>1587</v>
      </c>
      <c r="B53" s="140"/>
      <c r="C53" s="140"/>
      <c r="D53" s="279" t="s">
        <v>639</v>
      </c>
      <c r="E53" s="602" t="s">
        <v>1503</v>
      </c>
      <c r="F53" s="604"/>
      <c r="G53" s="607">
        <v>55</v>
      </c>
      <c r="H53" s="584">
        <v>58</v>
      </c>
      <c r="I53" s="258"/>
      <c r="J53" s="50"/>
    </row>
    <row r="54" spans="1:10" ht="12.75">
      <c r="A54" s="88" t="s">
        <v>632</v>
      </c>
      <c r="B54" s="140"/>
      <c r="C54" s="140"/>
      <c r="D54" s="280" t="s">
        <v>641</v>
      </c>
      <c r="E54" s="603"/>
      <c r="F54" s="605"/>
      <c r="G54" s="608"/>
      <c r="H54" s="610"/>
      <c r="I54" s="258"/>
      <c r="J54" s="50"/>
    </row>
    <row r="55" spans="1:10" ht="12.75">
      <c r="A55" s="277" t="s">
        <v>633</v>
      </c>
      <c r="B55" s="281"/>
      <c r="C55" s="281"/>
      <c r="D55" s="282" t="s">
        <v>642</v>
      </c>
      <c r="E55" s="603"/>
      <c r="F55" s="606"/>
      <c r="G55" s="609"/>
      <c r="H55" s="585"/>
      <c r="I55" s="258"/>
      <c r="J55" s="50"/>
    </row>
    <row r="56" spans="1:10" ht="12.75">
      <c r="A56" s="88" t="s">
        <v>1588</v>
      </c>
      <c r="B56" s="140"/>
      <c r="C56" s="140"/>
      <c r="D56" s="279" t="s">
        <v>639</v>
      </c>
      <c r="E56" s="602" t="s">
        <v>1503</v>
      </c>
      <c r="F56" s="604"/>
      <c r="G56" s="607">
        <v>60</v>
      </c>
      <c r="H56" s="584">
        <v>63</v>
      </c>
      <c r="I56" s="258"/>
      <c r="J56" s="50"/>
    </row>
    <row r="57" spans="1:10" ht="12.75">
      <c r="A57" s="88" t="s">
        <v>632</v>
      </c>
      <c r="B57" s="140"/>
      <c r="C57" s="140"/>
      <c r="D57" s="280" t="s">
        <v>641</v>
      </c>
      <c r="E57" s="603"/>
      <c r="F57" s="605"/>
      <c r="G57" s="608"/>
      <c r="H57" s="610"/>
      <c r="I57" s="50"/>
      <c r="J57" s="50"/>
    </row>
    <row r="58" spans="1:10" ht="12.75">
      <c r="A58" s="277" t="s">
        <v>633</v>
      </c>
      <c r="B58" s="281"/>
      <c r="C58" s="281"/>
      <c r="D58" s="282" t="s">
        <v>642</v>
      </c>
      <c r="E58" s="603"/>
      <c r="F58" s="606"/>
      <c r="G58" s="609"/>
      <c r="H58" s="585"/>
      <c r="I58" s="50"/>
      <c r="J58" s="50"/>
    </row>
    <row r="59" spans="1:10" ht="12.75">
      <c r="A59" s="88" t="s">
        <v>1589</v>
      </c>
      <c r="B59" s="140"/>
      <c r="C59" s="140"/>
      <c r="D59" s="280" t="s">
        <v>639</v>
      </c>
      <c r="E59" s="228" t="s">
        <v>1504</v>
      </c>
      <c r="F59" s="604">
        <v>1.25</v>
      </c>
      <c r="G59" s="607">
        <v>65</v>
      </c>
      <c r="H59" s="584">
        <v>69</v>
      </c>
      <c r="I59" s="50"/>
      <c r="J59" s="50"/>
    </row>
    <row r="60" spans="1:10" ht="12.75">
      <c r="A60" s="88" t="s">
        <v>635</v>
      </c>
      <c r="B60" s="140"/>
      <c r="C60" s="140"/>
      <c r="D60" s="280" t="s">
        <v>643</v>
      </c>
      <c r="E60" s="283" t="s">
        <v>1505</v>
      </c>
      <c r="F60" s="605"/>
      <c r="G60" s="608"/>
      <c r="H60" s="610"/>
      <c r="I60" s="50"/>
      <c r="J60" s="50"/>
    </row>
    <row r="61" spans="1:10" ht="12.75">
      <c r="A61" s="277" t="s">
        <v>634</v>
      </c>
      <c r="B61" s="281"/>
      <c r="C61" s="281"/>
      <c r="D61" s="280" t="s">
        <v>644</v>
      </c>
      <c r="E61" s="226" t="s">
        <v>1506</v>
      </c>
      <c r="F61" s="606"/>
      <c r="G61" s="609"/>
      <c r="H61" s="585"/>
      <c r="I61" s="50"/>
      <c r="J61" s="50"/>
    </row>
    <row r="62" spans="1:10" ht="12.75">
      <c r="A62" s="88" t="s">
        <v>1590</v>
      </c>
      <c r="B62" s="140"/>
      <c r="C62" s="140"/>
      <c r="D62" s="279" t="s">
        <v>639</v>
      </c>
      <c r="E62" s="283" t="s">
        <v>1507</v>
      </c>
      <c r="F62" s="604">
        <v>1.3</v>
      </c>
      <c r="G62" s="607">
        <v>115</v>
      </c>
      <c r="H62" s="584">
        <v>121</v>
      </c>
      <c r="I62" s="50"/>
      <c r="J62" s="50"/>
    </row>
    <row r="63" spans="1:10" ht="12.75">
      <c r="A63" s="88" t="s">
        <v>635</v>
      </c>
      <c r="B63" s="140"/>
      <c r="C63" s="140"/>
      <c r="D63" s="280" t="s">
        <v>641</v>
      </c>
      <c r="E63" s="283" t="s">
        <v>1508</v>
      </c>
      <c r="F63" s="605"/>
      <c r="G63" s="608"/>
      <c r="H63" s="610"/>
      <c r="I63" s="50"/>
      <c r="J63" s="50"/>
    </row>
    <row r="64" spans="1:10" ht="12.75">
      <c r="A64" s="277" t="s">
        <v>636</v>
      </c>
      <c r="B64" s="281"/>
      <c r="C64" s="281"/>
      <c r="D64" s="282" t="s">
        <v>642</v>
      </c>
      <c r="E64" s="283" t="s">
        <v>1509</v>
      </c>
      <c r="F64" s="606"/>
      <c r="G64" s="609"/>
      <c r="H64" s="585"/>
      <c r="I64" s="50"/>
      <c r="J64" s="50"/>
    </row>
    <row r="65" spans="1:10" ht="12.75">
      <c r="A65" s="88" t="s">
        <v>1591</v>
      </c>
      <c r="B65" s="140"/>
      <c r="C65" s="140"/>
      <c r="D65" s="279" t="s">
        <v>639</v>
      </c>
      <c r="E65" s="228" t="s">
        <v>1507</v>
      </c>
      <c r="F65" s="604"/>
      <c r="G65" s="607">
        <v>115</v>
      </c>
      <c r="H65" s="584">
        <v>121</v>
      </c>
      <c r="I65" s="50"/>
      <c r="J65" s="50"/>
    </row>
    <row r="66" spans="1:10" ht="12.75">
      <c r="A66" s="88" t="s">
        <v>635</v>
      </c>
      <c r="B66" s="140"/>
      <c r="C66" s="140"/>
      <c r="D66" s="280" t="s">
        <v>641</v>
      </c>
      <c r="E66" s="283" t="s">
        <v>1510</v>
      </c>
      <c r="F66" s="605"/>
      <c r="G66" s="608"/>
      <c r="H66" s="610"/>
      <c r="I66" s="50"/>
      <c r="J66" s="50"/>
    </row>
    <row r="67" spans="1:10" ht="12.75">
      <c r="A67" s="277" t="s">
        <v>636</v>
      </c>
      <c r="B67" s="281"/>
      <c r="C67" s="281"/>
      <c r="D67" s="282" t="s">
        <v>642</v>
      </c>
      <c r="E67" s="226"/>
      <c r="F67" s="606"/>
      <c r="G67" s="609"/>
      <c r="H67" s="585"/>
      <c r="I67" s="50"/>
      <c r="J67" s="50"/>
    </row>
    <row r="68" spans="1:10" ht="12.75">
      <c r="A68" s="88" t="s">
        <v>1592</v>
      </c>
      <c r="B68" s="140"/>
      <c r="C68" s="140"/>
      <c r="D68" s="279" t="s">
        <v>640</v>
      </c>
      <c r="E68" s="228" t="s">
        <v>1511</v>
      </c>
      <c r="F68" s="604">
        <v>0.85</v>
      </c>
      <c r="G68" s="607">
        <v>280</v>
      </c>
      <c r="H68" s="584">
        <v>294</v>
      </c>
      <c r="I68" s="258"/>
      <c r="J68" s="50"/>
    </row>
    <row r="69" spans="1:10" ht="12.75">
      <c r="A69" s="88" t="s">
        <v>638</v>
      </c>
      <c r="B69" s="140"/>
      <c r="C69" s="140"/>
      <c r="D69" s="280" t="s">
        <v>645</v>
      </c>
      <c r="E69" s="283" t="s">
        <v>1512</v>
      </c>
      <c r="F69" s="605"/>
      <c r="G69" s="608"/>
      <c r="H69" s="610"/>
      <c r="I69" s="258"/>
      <c r="J69" s="50"/>
    </row>
    <row r="70" spans="1:10" ht="12.75">
      <c r="A70" s="88" t="s">
        <v>637</v>
      </c>
      <c r="B70" s="140"/>
      <c r="C70" s="140"/>
      <c r="D70" s="282" t="s">
        <v>646</v>
      </c>
      <c r="E70" s="226" t="s">
        <v>1513</v>
      </c>
      <c r="F70" s="606"/>
      <c r="G70" s="609"/>
      <c r="H70" s="585"/>
      <c r="I70" s="258"/>
      <c r="J70" s="50"/>
    </row>
    <row r="71" spans="1:10" ht="12.75">
      <c r="A71" s="611" t="s">
        <v>656</v>
      </c>
      <c r="B71" s="612"/>
      <c r="C71" s="612"/>
      <c r="D71" s="612"/>
      <c r="E71" s="612"/>
      <c r="F71" s="612"/>
      <c r="G71" s="612"/>
      <c r="H71" s="613"/>
      <c r="I71" s="259"/>
      <c r="J71" s="50"/>
    </row>
    <row r="72" spans="1:10" ht="12.75">
      <c r="A72" s="88" t="s">
        <v>1593</v>
      </c>
      <c r="B72" s="140"/>
      <c r="C72" s="140"/>
      <c r="D72" s="284" t="s">
        <v>649</v>
      </c>
      <c r="E72" s="283" t="s">
        <v>1507</v>
      </c>
      <c r="F72" s="614">
        <v>1.2</v>
      </c>
      <c r="G72" s="607">
        <v>180</v>
      </c>
      <c r="H72" s="584">
        <v>189</v>
      </c>
      <c r="I72" s="258"/>
      <c r="J72" s="50"/>
    </row>
    <row r="73" spans="1:10" ht="12.75">
      <c r="A73" s="277" t="s">
        <v>647</v>
      </c>
      <c r="B73" s="281"/>
      <c r="C73" s="281"/>
      <c r="D73" s="285" t="s">
        <v>650</v>
      </c>
      <c r="E73" s="286" t="s">
        <v>1514</v>
      </c>
      <c r="F73" s="615"/>
      <c r="G73" s="609"/>
      <c r="H73" s="585"/>
      <c r="I73" s="258"/>
      <c r="J73" s="50"/>
    </row>
    <row r="74" spans="1:10" ht="12.75">
      <c r="A74" s="88" t="s">
        <v>1594</v>
      </c>
      <c r="B74" s="140"/>
      <c r="C74" s="140"/>
      <c r="D74" s="287" t="s">
        <v>651</v>
      </c>
      <c r="E74" s="283" t="s">
        <v>1507</v>
      </c>
      <c r="F74" s="614">
        <v>1.2</v>
      </c>
      <c r="G74" s="607">
        <v>200</v>
      </c>
      <c r="H74" s="584">
        <v>210</v>
      </c>
      <c r="I74" s="258"/>
      <c r="J74" s="50"/>
    </row>
    <row r="75" spans="1:10" ht="12.75">
      <c r="A75" s="277" t="s">
        <v>647</v>
      </c>
      <c r="B75" s="281"/>
      <c r="C75" s="281"/>
      <c r="D75" s="285" t="s">
        <v>652</v>
      </c>
      <c r="E75" s="286" t="s">
        <v>1514</v>
      </c>
      <c r="F75" s="615"/>
      <c r="G75" s="609"/>
      <c r="H75" s="585"/>
      <c r="I75" s="258"/>
      <c r="J75" s="50"/>
    </row>
    <row r="76" spans="1:10" ht="12.75">
      <c r="A76" s="88" t="s">
        <v>1595</v>
      </c>
      <c r="B76" s="140"/>
      <c r="C76" s="140"/>
      <c r="D76" s="287" t="s">
        <v>653</v>
      </c>
      <c r="E76" s="283" t="s">
        <v>1515</v>
      </c>
      <c r="F76" s="614">
        <v>1.2</v>
      </c>
      <c r="G76" s="607">
        <v>260</v>
      </c>
      <c r="H76" s="584">
        <v>273</v>
      </c>
      <c r="I76" s="258"/>
      <c r="J76" s="50"/>
    </row>
    <row r="77" spans="1:10" ht="12.75">
      <c r="A77" s="277" t="s">
        <v>648</v>
      </c>
      <c r="B77" s="281"/>
      <c r="C77" s="281"/>
      <c r="D77" s="285" t="s">
        <v>654</v>
      </c>
      <c r="E77" s="286" t="s">
        <v>1516</v>
      </c>
      <c r="F77" s="615"/>
      <c r="G77" s="609"/>
      <c r="H77" s="585"/>
      <c r="I77" s="258"/>
      <c r="J77" s="50"/>
    </row>
    <row r="78" spans="1:10" ht="12.75">
      <c r="A78" s="88" t="s">
        <v>1596</v>
      </c>
      <c r="B78" s="140"/>
      <c r="C78" s="140"/>
      <c r="D78" s="287" t="s">
        <v>651</v>
      </c>
      <c r="E78" s="283" t="s">
        <v>1515</v>
      </c>
      <c r="F78" s="614">
        <v>1.2</v>
      </c>
      <c r="G78" s="607">
        <v>280</v>
      </c>
      <c r="H78" s="584">
        <v>294</v>
      </c>
      <c r="I78" s="50"/>
      <c r="J78" s="50"/>
    </row>
    <row r="79" spans="1:10" ht="12.75">
      <c r="A79" s="277" t="s">
        <v>648</v>
      </c>
      <c r="B79" s="281"/>
      <c r="C79" s="281"/>
      <c r="D79" s="285" t="s">
        <v>652</v>
      </c>
      <c r="E79" s="286" t="s">
        <v>1516</v>
      </c>
      <c r="F79" s="615"/>
      <c r="G79" s="609"/>
      <c r="H79" s="585"/>
      <c r="I79" s="50"/>
      <c r="J79" s="50"/>
    </row>
    <row r="80" spans="1:10" ht="12.75">
      <c r="A80" s="88"/>
      <c r="B80" s="50"/>
      <c r="C80" s="50"/>
      <c r="D80" s="248"/>
      <c r="E80" s="228"/>
      <c r="F80" s="263"/>
      <c r="G80" s="264"/>
      <c r="H80" s="265"/>
      <c r="I80" s="50"/>
      <c r="J80" s="50"/>
    </row>
    <row r="81" spans="1:10" ht="12.75">
      <c r="A81" s="88"/>
      <c r="B81" s="50"/>
      <c r="C81" s="50"/>
      <c r="D81" s="248"/>
      <c r="E81" s="249"/>
      <c r="F81" s="266"/>
      <c r="G81" s="267"/>
      <c r="H81" s="268"/>
      <c r="I81" s="50"/>
      <c r="J81" s="50"/>
    </row>
    <row r="82" spans="1:10" ht="13.5" thickBot="1">
      <c r="A82" s="87"/>
      <c r="B82" s="243"/>
      <c r="C82" s="243"/>
      <c r="D82" s="260"/>
      <c r="E82" s="250"/>
      <c r="F82" s="269"/>
      <c r="G82" s="270"/>
      <c r="H82" s="271"/>
      <c r="I82" s="50"/>
      <c r="J82" s="50"/>
    </row>
    <row r="83" ht="12.75" customHeight="1"/>
    <row r="84" ht="12.75" customHeight="1"/>
    <row r="85" ht="12.75" customHeight="1"/>
    <row r="86" ht="12" customHeight="1"/>
    <row r="87" ht="12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7.25" customHeight="1"/>
    <row r="98" ht="17.25" customHeight="1"/>
    <row r="99" ht="17.25" customHeight="1"/>
    <row r="100" ht="17.25" customHeight="1"/>
    <row r="101" ht="17.25" customHeight="1"/>
  </sheetData>
  <sheetProtection/>
  <mergeCells count="94">
    <mergeCell ref="F78:F79"/>
    <mergeCell ref="G78:G79"/>
    <mergeCell ref="H78:H79"/>
    <mergeCell ref="F74:F75"/>
    <mergeCell ref="G74:G75"/>
    <mergeCell ref="H74:H75"/>
    <mergeCell ref="F76:F77"/>
    <mergeCell ref="G76:G77"/>
    <mergeCell ref="H76:H77"/>
    <mergeCell ref="F68:F70"/>
    <mergeCell ref="G68:G70"/>
    <mergeCell ref="H68:H70"/>
    <mergeCell ref="F72:F73"/>
    <mergeCell ref="G72:G73"/>
    <mergeCell ref="H72:H73"/>
    <mergeCell ref="A71:H71"/>
    <mergeCell ref="F62:F64"/>
    <mergeCell ref="G62:G64"/>
    <mergeCell ref="H62:H64"/>
    <mergeCell ref="F65:F67"/>
    <mergeCell ref="G65:G67"/>
    <mergeCell ref="H65:H67"/>
    <mergeCell ref="E56:E58"/>
    <mergeCell ref="F56:F58"/>
    <mergeCell ref="G56:G58"/>
    <mergeCell ref="H56:H58"/>
    <mergeCell ref="F59:F61"/>
    <mergeCell ref="G59:G61"/>
    <mergeCell ref="H59:H61"/>
    <mergeCell ref="A51:C51"/>
    <mergeCell ref="E53:E55"/>
    <mergeCell ref="F53:F55"/>
    <mergeCell ref="G53:G55"/>
    <mergeCell ref="H53:H55"/>
    <mergeCell ref="A50:H50"/>
    <mergeCell ref="A52:H52"/>
    <mergeCell ref="A46:D46"/>
    <mergeCell ref="E46:F47"/>
    <mergeCell ref="G46:G47"/>
    <mergeCell ref="H46:H47"/>
    <mergeCell ref="I46:I47"/>
    <mergeCell ref="E48:F49"/>
    <mergeCell ref="G48:G49"/>
    <mergeCell ref="H48:H49"/>
    <mergeCell ref="I48:I49"/>
    <mergeCell ref="A40:A42"/>
    <mergeCell ref="E40:F40"/>
    <mergeCell ref="A43:D43"/>
    <mergeCell ref="A44:A45"/>
    <mergeCell ref="E44:I44"/>
    <mergeCell ref="E45:F45"/>
    <mergeCell ref="I35:I36"/>
    <mergeCell ref="A36:A38"/>
    <mergeCell ref="E37:F37"/>
    <mergeCell ref="E38:F38"/>
    <mergeCell ref="A39:D39"/>
    <mergeCell ref="E39:F39"/>
    <mergeCell ref="E29:F29"/>
    <mergeCell ref="E30:F30"/>
    <mergeCell ref="E31:F31"/>
    <mergeCell ref="A32:D32"/>
    <mergeCell ref="E32:I32"/>
    <mergeCell ref="A33:A35"/>
    <mergeCell ref="E33:F34"/>
    <mergeCell ref="E35:F36"/>
    <mergeCell ref="G35:G36"/>
    <mergeCell ref="H35:H36"/>
    <mergeCell ref="A24:D24"/>
    <mergeCell ref="E24:F24"/>
    <mergeCell ref="E25:F25"/>
    <mergeCell ref="E26:F26"/>
    <mergeCell ref="E27:F27"/>
    <mergeCell ref="E28:F28"/>
    <mergeCell ref="E18:F18"/>
    <mergeCell ref="E19:F19"/>
    <mergeCell ref="E20:F20"/>
    <mergeCell ref="E21:F21"/>
    <mergeCell ref="E22:F22"/>
    <mergeCell ref="E23:F23"/>
    <mergeCell ref="E11:F11"/>
    <mergeCell ref="E12:F12"/>
    <mergeCell ref="E14:F14"/>
    <mergeCell ref="E15:F15"/>
    <mergeCell ref="E16:F16"/>
    <mergeCell ref="E17:I17"/>
    <mergeCell ref="E8:F8"/>
    <mergeCell ref="E9:F9"/>
    <mergeCell ref="E10:F10"/>
    <mergeCell ref="A3:I3"/>
    <mergeCell ref="A4:I4"/>
    <mergeCell ref="A5:D5"/>
    <mergeCell ref="E5:I5"/>
    <mergeCell ref="E6:F6"/>
    <mergeCell ref="E7:F7"/>
  </mergeCells>
  <printOptions/>
  <pageMargins left="0.23" right="0.21" top="0.26" bottom="0.18" header="0.23" footer="0.16"/>
  <pageSetup horizontalDpi="600" verticalDpi="600" orientation="portrait" paperSize="9" scale="6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2:E67"/>
  <sheetViews>
    <sheetView view="pageBreakPreview" zoomScaleSheetLayoutView="100" zoomScalePageLayoutView="0" workbookViewId="0" topLeftCell="A1">
      <selection activeCell="A3" sqref="A3:E3"/>
    </sheetView>
  </sheetViews>
  <sheetFormatPr defaultColWidth="9.00390625" defaultRowHeight="12.75"/>
  <cols>
    <col min="1" max="1" width="64.625" style="0" customWidth="1"/>
    <col min="2" max="2" width="16.375" style="0" customWidth="1"/>
    <col min="3" max="3" width="10.875" style="0" customWidth="1"/>
    <col min="4" max="4" width="10.75390625" style="0" customWidth="1"/>
    <col min="5" max="5" width="10.875" style="0" customWidth="1"/>
  </cols>
  <sheetData>
    <row r="1" ht="96.75" customHeight="1"/>
    <row r="2" spans="1:5" s="4" customFormat="1" ht="3" customHeight="1" thickBot="1">
      <c r="A2" s="255"/>
      <c r="B2" s="255"/>
      <c r="C2" s="255"/>
      <c r="D2" s="255"/>
      <c r="E2" s="255"/>
    </row>
    <row r="3" spans="1:5" s="4" customFormat="1" ht="18" customHeight="1">
      <c r="A3" s="551" t="s">
        <v>1634</v>
      </c>
      <c r="B3" s="618"/>
      <c r="C3" s="551"/>
      <c r="D3" s="551"/>
      <c r="E3" s="551"/>
    </row>
    <row r="4" spans="1:5" s="4" customFormat="1" ht="15" customHeight="1" thickBot="1">
      <c r="A4" s="552" t="s">
        <v>1517</v>
      </c>
      <c r="B4" s="552"/>
      <c r="C4" s="552"/>
      <c r="D4" s="552"/>
      <c r="E4" s="552"/>
    </row>
    <row r="5" spans="1:5" ht="26.25" thickBot="1">
      <c r="A5" s="209" t="s">
        <v>18</v>
      </c>
      <c r="B5" s="262" t="s">
        <v>1522</v>
      </c>
      <c r="C5" s="208" t="s">
        <v>661</v>
      </c>
      <c r="D5" s="208" t="s">
        <v>662</v>
      </c>
      <c r="E5" s="256" t="s">
        <v>663</v>
      </c>
    </row>
    <row r="6" spans="1:5" ht="12.75">
      <c r="A6" s="619" t="s">
        <v>1537</v>
      </c>
      <c r="B6" s="620"/>
      <c r="C6" s="620"/>
      <c r="D6" s="620"/>
      <c r="E6" s="621"/>
    </row>
    <row r="7" spans="1:5" ht="12.75">
      <c r="A7" s="288" t="s">
        <v>1538</v>
      </c>
      <c r="B7" s="289" t="s">
        <v>1528</v>
      </c>
      <c r="C7" s="290" t="s">
        <v>1481</v>
      </c>
      <c r="D7" s="291">
        <v>136</v>
      </c>
      <c r="E7" s="292">
        <v>143</v>
      </c>
    </row>
    <row r="8" spans="1:5" ht="12.75">
      <c r="A8" s="288" t="s">
        <v>1541</v>
      </c>
      <c r="B8" s="289" t="s">
        <v>1528</v>
      </c>
      <c r="C8" s="290" t="s">
        <v>1481</v>
      </c>
      <c r="D8" s="291">
        <v>187</v>
      </c>
      <c r="E8" s="292">
        <v>196</v>
      </c>
    </row>
    <row r="9" spans="1:5" ht="12.75">
      <c r="A9" s="288" t="s">
        <v>1539</v>
      </c>
      <c r="B9" s="289" t="s">
        <v>1529</v>
      </c>
      <c r="C9" s="290" t="s">
        <v>1481</v>
      </c>
      <c r="D9" s="291">
        <v>171</v>
      </c>
      <c r="E9" s="292">
        <v>180</v>
      </c>
    </row>
    <row r="10" spans="1:5" ht="12.75">
      <c r="A10" s="288" t="s">
        <v>1540</v>
      </c>
      <c r="B10" s="289" t="s">
        <v>1529</v>
      </c>
      <c r="C10" s="290" t="s">
        <v>1481</v>
      </c>
      <c r="D10" s="291">
        <v>220</v>
      </c>
      <c r="E10" s="292">
        <v>231</v>
      </c>
    </row>
    <row r="11" spans="1:5" ht="12.75">
      <c r="A11" s="288" t="s">
        <v>1542</v>
      </c>
      <c r="B11" s="289" t="s">
        <v>1548</v>
      </c>
      <c r="C11" s="290" t="s">
        <v>1481</v>
      </c>
      <c r="D11" s="291">
        <v>193</v>
      </c>
      <c r="E11" s="292">
        <v>203</v>
      </c>
    </row>
    <row r="12" spans="1:5" ht="12.75">
      <c r="A12" s="288" t="s">
        <v>1543</v>
      </c>
      <c r="B12" s="289" t="s">
        <v>1548</v>
      </c>
      <c r="C12" s="290" t="s">
        <v>1481</v>
      </c>
      <c r="D12" s="291">
        <v>253</v>
      </c>
      <c r="E12" s="292">
        <v>266</v>
      </c>
    </row>
    <row r="13" spans="1:5" ht="12.75">
      <c r="A13" s="288" t="s">
        <v>1544</v>
      </c>
      <c r="B13" s="289" t="s">
        <v>1530</v>
      </c>
      <c r="C13" s="290" t="s">
        <v>1481</v>
      </c>
      <c r="D13" s="291">
        <v>220</v>
      </c>
      <c r="E13" s="292">
        <v>231</v>
      </c>
    </row>
    <row r="14" spans="1:5" ht="12.75">
      <c r="A14" s="288" t="s">
        <v>1545</v>
      </c>
      <c r="B14" s="289" t="s">
        <v>1530</v>
      </c>
      <c r="C14" s="290" t="s">
        <v>1481</v>
      </c>
      <c r="D14" s="291">
        <v>270</v>
      </c>
      <c r="E14" s="292">
        <v>284</v>
      </c>
    </row>
    <row r="15" spans="1:5" ht="12.75">
      <c r="A15" s="288" t="s">
        <v>1546</v>
      </c>
      <c r="B15" s="289" t="s">
        <v>1531</v>
      </c>
      <c r="C15" s="290" t="s">
        <v>1481</v>
      </c>
      <c r="D15" s="291">
        <v>314</v>
      </c>
      <c r="E15" s="292">
        <v>330</v>
      </c>
    </row>
    <row r="16" spans="1:5" ht="13.5" thickBot="1">
      <c r="A16" s="293" t="s">
        <v>1547</v>
      </c>
      <c r="B16" s="294" t="s">
        <v>1531</v>
      </c>
      <c r="C16" s="295" t="s">
        <v>1481</v>
      </c>
      <c r="D16" s="296">
        <v>330</v>
      </c>
      <c r="E16" s="292">
        <v>347</v>
      </c>
    </row>
    <row r="17" spans="1:5" ht="12.75">
      <c r="A17" s="619" t="s">
        <v>1533</v>
      </c>
      <c r="B17" s="620"/>
      <c r="C17" s="620"/>
      <c r="D17" s="620"/>
      <c r="E17" s="621"/>
    </row>
    <row r="18" spans="1:5" ht="13.5" thickBot="1">
      <c r="A18" s="293" t="s">
        <v>1534</v>
      </c>
      <c r="B18" s="297" t="s">
        <v>1535</v>
      </c>
      <c r="C18" s="295" t="s">
        <v>1536</v>
      </c>
      <c r="D18" s="296">
        <v>55</v>
      </c>
      <c r="E18" s="298">
        <v>58</v>
      </c>
    </row>
    <row r="19" spans="1:5" ht="12.75">
      <c r="A19" s="619" t="s">
        <v>1482</v>
      </c>
      <c r="B19" s="620"/>
      <c r="C19" s="620"/>
      <c r="D19" s="620"/>
      <c r="E19" s="621"/>
    </row>
    <row r="20" spans="1:5" ht="12.75">
      <c r="A20" s="288" t="s">
        <v>1597</v>
      </c>
      <c r="B20" s="289" t="s">
        <v>1523</v>
      </c>
      <c r="C20" s="290" t="s">
        <v>1481</v>
      </c>
      <c r="D20" s="291">
        <v>205</v>
      </c>
      <c r="E20" s="292">
        <v>215</v>
      </c>
    </row>
    <row r="21" spans="1:5" ht="12.75">
      <c r="A21" s="288" t="s">
        <v>1598</v>
      </c>
      <c r="B21" s="289" t="s">
        <v>1523</v>
      </c>
      <c r="C21" s="290" t="s">
        <v>1481</v>
      </c>
      <c r="D21" s="291">
        <v>235</v>
      </c>
      <c r="E21" s="292">
        <v>245</v>
      </c>
    </row>
    <row r="22" spans="1:5" ht="12.75">
      <c r="A22" s="288" t="s">
        <v>1599</v>
      </c>
      <c r="B22" s="289" t="s">
        <v>1523</v>
      </c>
      <c r="C22" s="290" t="s">
        <v>1481</v>
      </c>
      <c r="D22" s="291">
        <v>220</v>
      </c>
      <c r="E22" s="292">
        <v>230</v>
      </c>
    </row>
    <row r="23" spans="1:5" ht="12.75">
      <c r="A23" s="288" t="s">
        <v>1600</v>
      </c>
      <c r="B23" s="289" t="s">
        <v>1523</v>
      </c>
      <c r="C23" s="290" t="s">
        <v>1481</v>
      </c>
      <c r="D23" s="291">
        <v>255</v>
      </c>
      <c r="E23" s="292">
        <v>265</v>
      </c>
    </row>
    <row r="24" spans="1:5" ht="12.75">
      <c r="A24" s="288" t="s">
        <v>1601</v>
      </c>
      <c r="B24" s="289" t="s">
        <v>1524</v>
      </c>
      <c r="C24" s="290" t="s">
        <v>1481</v>
      </c>
      <c r="D24" s="291">
        <v>245</v>
      </c>
      <c r="E24" s="292">
        <v>255</v>
      </c>
    </row>
    <row r="25" spans="1:5" ht="12.75">
      <c r="A25" s="288" t="s">
        <v>1602</v>
      </c>
      <c r="B25" s="289" t="s">
        <v>1524</v>
      </c>
      <c r="C25" s="290" t="s">
        <v>1481</v>
      </c>
      <c r="D25" s="291">
        <v>280</v>
      </c>
      <c r="E25" s="292">
        <v>290</v>
      </c>
    </row>
    <row r="26" spans="1:5" ht="12.75">
      <c r="A26" s="288" t="s">
        <v>1603</v>
      </c>
      <c r="B26" s="289" t="s">
        <v>1524</v>
      </c>
      <c r="C26" s="290" t="s">
        <v>1481</v>
      </c>
      <c r="D26" s="291">
        <v>270</v>
      </c>
      <c r="E26" s="292">
        <v>280</v>
      </c>
    </row>
    <row r="27" spans="1:5" ht="12.75">
      <c r="A27" s="288" t="s">
        <v>1604</v>
      </c>
      <c r="B27" s="289" t="s">
        <v>1524</v>
      </c>
      <c r="C27" s="290" t="s">
        <v>1481</v>
      </c>
      <c r="D27" s="291">
        <v>300</v>
      </c>
      <c r="E27" s="292">
        <v>315</v>
      </c>
    </row>
    <row r="28" spans="1:5" ht="12.75">
      <c r="A28" s="288" t="s">
        <v>1605</v>
      </c>
      <c r="B28" s="289" t="s">
        <v>1525</v>
      </c>
      <c r="C28" s="290" t="s">
        <v>1481</v>
      </c>
      <c r="D28" s="291">
        <v>300</v>
      </c>
      <c r="E28" s="292">
        <v>315</v>
      </c>
    </row>
    <row r="29" spans="1:5" ht="12.75">
      <c r="A29" s="288" t="s">
        <v>1606</v>
      </c>
      <c r="B29" s="289" t="s">
        <v>1525</v>
      </c>
      <c r="C29" s="290" t="s">
        <v>1481</v>
      </c>
      <c r="D29" s="291">
        <v>330</v>
      </c>
      <c r="E29" s="292">
        <v>345</v>
      </c>
    </row>
    <row r="30" spans="1:5" ht="12.75">
      <c r="A30" s="288" t="s">
        <v>1607</v>
      </c>
      <c r="B30" s="289" t="s">
        <v>1525</v>
      </c>
      <c r="C30" s="290" t="s">
        <v>1481</v>
      </c>
      <c r="D30" s="291">
        <v>320</v>
      </c>
      <c r="E30" s="292">
        <v>335</v>
      </c>
    </row>
    <row r="31" spans="1:5" ht="12.75">
      <c r="A31" s="288" t="s">
        <v>1608</v>
      </c>
      <c r="B31" s="289" t="s">
        <v>1525</v>
      </c>
      <c r="C31" s="290" t="s">
        <v>1481</v>
      </c>
      <c r="D31" s="291">
        <v>355</v>
      </c>
      <c r="E31" s="292">
        <v>370</v>
      </c>
    </row>
    <row r="32" spans="1:5" ht="12.75">
      <c r="A32" s="288" t="s">
        <v>1609</v>
      </c>
      <c r="B32" s="289" t="s">
        <v>1526</v>
      </c>
      <c r="C32" s="290" t="s">
        <v>1481</v>
      </c>
      <c r="D32" s="291">
        <v>395</v>
      </c>
      <c r="E32" s="292">
        <v>415</v>
      </c>
    </row>
    <row r="33" spans="1:5" ht="12.75">
      <c r="A33" s="288" t="s">
        <v>1610</v>
      </c>
      <c r="B33" s="289" t="s">
        <v>1526</v>
      </c>
      <c r="C33" s="290" t="s">
        <v>1481</v>
      </c>
      <c r="D33" s="291">
        <v>430</v>
      </c>
      <c r="E33" s="292">
        <v>450</v>
      </c>
    </row>
    <row r="34" spans="1:5" ht="12.75">
      <c r="A34" s="288" t="s">
        <v>1611</v>
      </c>
      <c r="B34" s="289" t="s">
        <v>1526</v>
      </c>
      <c r="C34" s="290" t="s">
        <v>1481</v>
      </c>
      <c r="D34" s="291">
        <v>420</v>
      </c>
      <c r="E34" s="292">
        <v>440</v>
      </c>
    </row>
    <row r="35" spans="1:5" ht="12.75">
      <c r="A35" s="288" t="s">
        <v>1612</v>
      </c>
      <c r="B35" s="289" t="s">
        <v>1526</v>
      </c>
      <c r="C35" s="290" t="s">
        <v>1481</v>
      </c>
      <c r="D35" s="291">
        <v>475</v>
      </c>
      <c r="E35" s="292">
        <v>495</v>
      </c>
    </row>
    <row r="36" spans="1:5" ht="12.75">
      <c r="A36" s="288" t="s">
        <v>1613</v>
      </c>
      <c r="B36" s="289" t="s">
        <v>1527</v>
      </c>
      <c r="C36" s="290" t="s">
        <v>1481</v>
      </c>
      <c r="D36" s="291">
        <v>440</v>
      </c>
      <c r="E36" s="292">
        <v>460</v>
      </c>
    </row>
    <row r="37" spans="1:5" ht="12.75">
      <c r="A37" s="288" t="s">
        <v>1614</v>
      </c>
      <c r="B37" s="289" t="s">
        <v>1527</v>
      </c>
      <c r="C37" s="290" t="s">
        <v>1481</v>
      </c>
      <c r="D37" s="291">
        <v>485</v>
      </c>
      <c r="E37" s="292">
        <v>510</v>
      </c>
    </row>
    <row r="38" spans="1:5" ht="12.75">
      <c r="A38" s="288" t="s">
        <v>1615</v>
      </c>
      <c r="B38" s="289" t="s">
        <v>1527</v>
      </c>
      <c r="C38" s="290" t="s">
        <v>1481</v>
      </c>
      <c r="D38" s="291">
        <v>475</v>
      </c>
      <c r="E38" s="292">
        <v>495</v>
      </c>
    </row>
    <row r="39" spans="1:5" ht="13.5" thickBot="1">
      <c r="A39" s="293" t="s">
        <v>1616</v>
      </c>
      <c r="B39" s="294" t="s">
        <v>1527</v>
      </c>
      <c r="C39" s="295" t="s">
        <v>1481</v>
      </c>
      <c r="D39" s="296">
        <v>505</v>
      </c>
      <c r="E39" s="298">
        <v>530</v>
      </c>
    </row>
    <row r="40" spans="1:5" ht="12.75">
      <c r="A40" s="622" t="s">
        <v>1483</v>
      </c>
      <c r="B40" s="623"/>
      <c r="C40" s="623"/>
      <c r="D40" s="623"/>
      <c r="E40" s="624"/>
    </row>
    <row r="41" spans="1:5" ht="12.75">
      <c r="A41" s="299" t="s">
        <v>1484</v>
      </c>
      <c r="B41" s="625" t="s">
        <v>1528</v>
      </c>
      <c r="C41" s="625" t="s">
        <v>1481</v>
      </c>
      <c r="D41" s="627">
        <v>265</v>
      </c>
      <c r="E41" s="616">
        <v>278</v>
      </c>
    </row>
    <row r="42" spans="1:5" ht="12.75">
      <c r="A42" s="300" t="s">
        <v>1549</v>
      </c>
      <c r="B42" s="626"/>
      <c r="C42" s="626"/>
      <c r="D42" s="628"/>
      <c r="E42" s="617"/>
    </row>
    <row r="43" spans="1:5" ht="12.75">
      <c r="A43" s="299" t="s">
        <v>1485</v>
      </c>
      <c r="B43" s="625" t="s">
        <v>1528</v>
      </c>
      <c r="C43" s="625" t="s">
        <v>1481</v>
      </c>
      <c r="D43" s="627">
        <v>285</v>
      </c>
      <c r="E43" s="616">
        <v>299</v>
      </c>
    </row>
    <row r="44" spans="1:5" ht="12.75">
      <c r="A44" s="300" t="s">
        <v>1550</v>
      </c>
      <c r="B44" s="626"/>
      <c r="C44" s="626"/>
      <c r="D44" s="628"/>
      <c r="E44" s="617"/>
    </row>
    <row r="45" spans="1:5" ht="12.75">
      <c r="A45" s="299" t="s">
        <v>1486</v>
      </c>
      <c r="B45" s="625" t="s">
        <v>1529</v>
      </c>
      <c r="C45" s="625" t="s">
        <v>1481</v>
      </c>
      <c r="D45" s="627">
        <v>305</v>
      </c>
      <c r="E45" s="616">
        <v>320</v>
      </c>
    </row>
    <row r="46" spans="1:5" ht="12.75">
      <c r="A46" s="300" t="s">
        <v>1551</v>
      </c>
      <c r="B46" s="626"/>
      <c r="C46" s="626"/>
      <c r="D46" s="628"/>
      <c r="E46" s="617"/>
    </row>
    <row r="47" spans="1:5" ht="12.75">
      <c r="A47" s="299" t="s">
        <v>1487</v>
      </c>
      <c r="B47" s="625" t="s">
        <v>1530</v>
      </c>
      <c r="C47" s="625" t="s">
        <v>1481</v>
      </c>
      <c r="D47" s="627">
        <v>390</v>
      </c>
      <c r="E47" s="616">
        <v>410</v>
      </c>
    </row>
    <row r="48" spans="1:5" ht="12.75">
      <c r="A48" s="300" t="s">
        <v>1552</v>
      </c>
      <c r="B48" s="626"/>
      <c r="C48" s="626"/>
      <c r="D48" s="628"/>
      <c r="E48" s="617"/>
    </row>
    <row r="49" spans="1:5" ht="12.75">
      <c r="A49" s="299" t="s">
        <v>1488</v>
      </c>
      <c r="B49" s="625" t="s">
        <v>1531</v>
      </c>
      <c r="C49" s="625" t="s">
        <v>1481</v>
      </c>
      <c r="D49" s="627">
        <v>460</v>
      </c>
      <c r="E49" s="616">
        <v>483</v>
      </c>
    </row>
    <row r="50" spans="1:5" ht="12.75">
      <c r="A50" s="300" t="s">
        <v>1553</v>
      </c>
      <c r="B50" s="626"/>
      <c r="C50" s="626"/>
      <c r="D50" s="628"/>
      <c r="E50" s="617"/>
    </row>
    <row r="51" spans="1:5" ht="12.75">
      <c r="A51" s="299" t="s">
        <v>1489</v>
      </c>
      <c r="B51" s="625" t="s">
        <v>1525</v>
      </c>
      <c r="C51" s="625" t="s">
        <v>1481</v>
      </c>
      <c r="D51" s="627">
        <v>475</v>
      </c>
      <c r="E51" s="616">
        <v>499</v>
      </c>
    </row>
    <row r="52" spans="1:5" ht="12.75">
      <c r="A52" s="300" t="s">
        <v>1554</v>
      </c>
      <c r="B52" s="626"/>
      <c r="C52" s="626"/>
      <c r="D52" s="628"/>
      <c r="E52" s="617"/>
    </row>
    <row r="53" spans="1:5" ht="12.75">
      <c r="A53" s="299" t="s">
        <v>1490</v>
      </c>
      <c r="B53" s="625" t="s">
        <v>1532</v>
      </c>
      <c r="C53" s="625" t="s">
        <v>1481</v>
      </c>
      <c r="D53" s="627">
        <v>520</v>
      </c>
      <c r="E53" s="616">
        <v>546</v>
      </c>
    </row>
    <row r="54" spans="1:5" ht="13.5" thickBot="1">
      <c r="A54" s="301" t="s">
        <v>1555</v>
      </c>
      <c r="B54" s="631"/>
      <c r="C54" s="631"/>
      <c r="D54" s="632"/>
      <c r="E54" s="617"/>
    </row>
    <row r="55" spans="1:5" ht="12.75">
      <c r="A55" s="619" t="s">
        <v>1491</v>
      </c>
      <c r="B55" s="620"/>
      <c r="C55" s="620"/>
      <c r="D55" s="620"/>
      <c r="E55" s="621"/>
    </row>
    <row r="56" spans="1:5" ht="12.75">
      <c r="A56" s="629" t="s">
        <v>1492</v>
      </c>
      <c r="B56" s="630"/>
      <c r="C56" s="625" t="s">
        <v>1481</v>
      </c>
      <c r="D56" s="627">
        <v>460</v>
      </c>
      <c r="E56" s="616">
        <v>483</v>
      </c>
    </row>
    <row r="57" spans="1:5" ht="12.75">
      <c r="A57" s="633" t="s">
        <v>1556</v>
      </c>
      <c r="B57" s="634"/>
      <c r="C57" s="626"/>
      <c r="D57" s="628"/>
      <c r="E57" s="617"/>
    </row>
    <row r="58" spans="1:5" ht="12.75">
      <c r="A58" s="629" t="s">
        <v>1493</v>
      </c>
      <c r="B58" s="630"/>
      <c r="C58" s="625" t="s">
        <v>1481</v>
      </c>
      <c r="D58" s="627">
        <v>285</v>
      </c>
      <c r="E58" s="616">
        <v>299</v>
      </c>
    </row>
    <row r="59" spans="1:5" ht="12.75">
      <c r="A59" s="633" t="s">
        <v>1557</v>
      </c>
      <c r="B59" s="634"/>
      <c r="C59" s="626"/>
      <c r="D59" s="628"/>
      <c r="E59" s="617"/>
    </row>
    <row r="60" spans="1:5" ht="12.75">
      <c r="A60" s="629" t="s">
        <v>1494</v>
      </c>
      <c r="B60" s="630"/>
      <c r="C60" s="625" t="s">
        <v>1481</v>
      </c>
      <c r="D60" s="627">
        <v>305</v>
      </c>
      <c r="E60" s="616">
        <v>320</v>
      </c>
    </row>
    <row r="61" spans="1:5" ht="12.75">
      <c r="A61" s="633" t="s">
        <v>1558</v>
      </c>
      <c r="B61" s="634"/>
      <c r="C61" s="626"/>
      <c r="D61" s="628"/>
      <c r="E61" s="617"/>
    </row>
    <row r="62" spans="1:5" ht="12.75">
      <c r="A62" s="629" t="s">
        <v>1495</v>
      </c>
      <c r="B62" s="630"/>
      <c r="C62" s="625" t="s">
        <v>1481</v>
      </c>
      <c r="D62" s="627">
        <v>360</v>
      </c>
      <c r="E62" s="616">
        <v>378</v>
      </c>
    </row>
    <row r="63" spans="1:5" ht="12.75">
      <c r="A63" s="633" t="s">
        <v>1559</v>
      </c>
      <c r="B63" s="634"/>
      <c r="C63" s="626"/>
      <c r="D63" s="628"/>
      <c r="E63" s="617"/>
    </row>
    <row r="64" spans="1:5" ht="12.75">
      <c r="A64" s="629" t="s">
        <v>1496</v>
      </c>
      <c r="B64" s="630"/>
      <c r="C64" s="625" t="s">
        <v>1481</v>
      </c>
      <c r="D64" s="627">
        <v>390</v>
      </c>
      <c r="E64" s="616">
        <v>410</v>
      </c>
    </row>
    <row r="65" spans="1:5" ht="12.75">
      <c r="A65" s="633" t="s">
        <v>1560</v>
      </c>
      <c r="B65" s="634"/>
      <c r="C65" s="626"/>
      <c r="D65" s="628"/>
      <c r="E65" s="617"/>
    </row>
    <row r="66" spans="1:5" ht="12.75">
      <c r="A66" s="629" t="s">
        <v>1497</v>
      </c>
      <c r="B66" s="630"/>
      <c r="C66" s="625" t="s">
        <v>1481</v>
      </c>
      <c r="D66" s="627">
        <v>460</v>
      </c>
      <c r="E66" s="616">
        <v>483</v>
      </c>
    </row>
    <row r="67" spans="1:5" ht="12.75">
      <c r="A67" s="633" t="s">
        <v>1561</v>
      </c>
      <c r="B67" s="634"/>
      <c r="C67" s="626"/>
      <c r="D67" s="628"/>
      <c r="E67" s="617"/>
    </row>
  </sheetData>
  <sheetProtection/>
  <mergeCells count="65"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63:B63"/>
    <mergeCell ref="D53:D54"/>
    <mergeCell ref="E53:E54"/>
    <mergeCell ref="A64:B64"/>
    <mergeCell ref="B51:B52"/>
    <mergeCell ref="C51:C52"/>
    <mergeCell ref="D51:D52"/>
    <mergeCell ref="E51:E52"/>
    <mergeCell ref="B45:B46"/>
    <mergeCell ref="A62:B62"/>
    <mergeCell ref="B47:B48"/>
    <mergeCell ref="C47:C48"/>
    <mergeCell ref="D47:D48"/>
    <mergeCell ref="E47:E48"/>
    <mergeCell ref="D45:D46"/>
    <mergeCell ref="E45:E46"/>
    <mergeCell ref="B53:B54"/>
    <mergeCell ref="C53:C54"/>
    <mergeCell ref="A6:E6"/>
    <mergeCell ref="B49:B50"/>
    <mergeCell ref="C49:C50"/>
    <mergeCell ref="D49:D50"/>
    <mergeCell ref="E49:E50"/>
    <mergeCell ref="B43:B44"/>
    <mergeCell ref="C43:C44"/>
    <mergeCell ref="D43:D44"/>
    <mergeCell ref="E43:E44"/>
    <mergeCell ref="C45:C46"/>
    <mergeCell ref="A17:E17"/>
    <mergeCell ref="C56:C57"/>
    <mergeCell ref="D56:D57"/>
    <mergeCell ref="E56:E57"/>
    <mergeCell ref="D58:D59"/>
    <mergeCell ref="E64:E65"/>
    <mergeCell ref="B41:B42"/>
    <mergeCell ref="C41:C42"/>
    <mergeCell ref="D41:D42"/>
    <mergeCell ref="E41:E42"/>
    <mergeCell ref="C66:C67"/>
    <mergeCell ref="D66:D67"/>
    <mergeCell ref="C60:C61"/>
    <mergeCell ref="D60:D61"/>
    <mergeCell ref="C62:C63"/>
    <mergeCell ref="D62:D63"/>
    <mergeCell ref="C64:C65"/>
    <mergeCell ref="D64:D65"/>
    <mergeCell ref="E66:E67"/>
    <mergeCell ref="E60:E61"/>
    <mergeCell ref="E62:E63"/>
    <mergeCell ref="E58:E59"/>
    <mergeCell ref="A4:E4"/>
    <mergeCell ref="A3:E3"/>
    <mergeCell ref="A19:E19"/>
    <mergeCell ref="A40:E40"/>
    <mergeCell ref="A55:E55"/>
    <mergeCell ref="C58:C59"/>
  </mergeCells>
  <printOptions/>
  <pageMargins left="0.3937007874015748" right="0.2755905511811024" top="0.2755905511811024" bottom="0.15748031496062992" header="0.15748031496062992" footer="0.15748031496062992"/>
  <pageSetup horizontalDpi="600" verticalDpi="600" orientation="portrait" paperSize="9" scale="87" r:id="rId2"/>
  <rowBreaks count="1" manualBreakCount="1">
    <brk id="75" max="4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5"/>
  </sheetPr>
  <dimension ref="A1:E83"/>
  <sheetViews>
    <sheetView view="pageBreakPreview" zoomScaleSheetLayoutView="100" zoomScalePageLayoutView="0" workbookViewId="0" topLeftCell="A1">
      <selection activeCell="A3" sqref="A3:E3"/>
    </sheetView>
  </sheetViews>
  <sheetFormatPr defaultColWidth="9.00390625" defaultRowHeight="12.75"/>
  <cols>
    <col min="1" max="1" width="60.625" style="0" customWidth="1"/>
    <col min="2" max="2" width="23.375" style="0" customWidth="1"/>
    <col min="3" max="3" width="20.00390625" style="0" customWidth="1"/>
    <col min="4" max="4" width="23.375" style="0" customWidth="1"/>
    <col min="5" max="5" width="21.625" style="0" customWidth="1"/>
  </cols>
  <sheetData>
    <row r="1" spans="1:5" ht="124.5" customHeight="1" thickBot="1">
      <c r="A1" s="21"/>
      <c r="B1" s="21"/>
      <c r="C1" s="21"/>
      <c r="D1" s="21"/>
      <c r="E1" s="21"/>
    </row>
    <row r="2" spans="1:5" ht="3.75" customHeight="1" thickBot="1">
      <c r="A2" s="62"/>
      <c r="B2" s="63"/>
      <c r="C2" s="63"/>
      <c r="D2" s="63"/>
      <c r="E2" s="63"/>
    </row>
    <row r="3" spans="1:5" ht="19.5" customHeight="1">
      <c r="A3" s="658" t="s">
        <v>1635</v>
      </c>
      <c r="B3" s="339"/>
      <c r="C3" s="339"/>
      <c r="D3" s="340"/>
      <c r="E3" s="389"/>
    </row>
    <row r="4" spans="1:5" ht="12.75" customHeight="1">
      <c r="A4" s="659" t="s">
        <v>276</v>
      </c>
      <c r="B4" s="342"/>
      <c r="C4" s="342"/>
      <c r="D4" s="342"/>
      <c r="E4" s="390"/>
    </row>
    <row r="5" spans="1:5" ht="12" customHeight="1">
      <c r="A5" s="660" t="s">
        <v>1</v>
      </c>
      <c r="B5" s="662" t="s">
        <v>277</v>
      </c>
      <c r="C5" s="662" t="s">
        <v>278</v>
      </c>
      <c r="D5" s="662" t="s">
        <v>279</v>
      </c>
      <c r="E5" s="509" t="s">
        <v>280</v>
      </c>
    </row>
    <row r="6" spans="1:5" ht="12" customHeight="1">
      <c r="A6" s="661"/>
      <c r="B6" s="663"/>
      <c r="C6" s="663"/>
      <c r="D6" s="663"/>
      <c r="E6" s="664"/>
    </row>
    <row r="7" spans="1:5" ht="12" customHeight="1">
      <c r="A7" s="655" t="s">
        <v>281</v>
      </c>
      <c r="B7" s="656"/>
      <c r="C7" s="656"/>
      <c r="D7" s="656"/>
      <c r="E7" s="656"/>
    </row>
    <row r="8" spans="1:5" ht="14.25" customHeight="1">
      <c r="A8" s="29" t="s">
        <v>581</v>
      </c>
      <c r="B8" s="30">
        <v>40</v>
      </c>
      <c r="C8" s="30">
        <v>196</v>
      </c>
      <c r="D8" s="30">
        <v>285</v>
      </c>
      <c r="E8" s="30">
        <v>20</v>
      </c>
    </row>
    <row r="9" spans="1:5" ht="14.25" customHeight="1">
      <c r="A9" s="29" t="s">
        <v>582</v>
      </c>
      <c r="B9" s="30">
        <v>40</v>
      </c>
      <c r="C9" s="30">
        <v>215</v>
      </c>
      <c r="D9" s="30">
        <v>315</v>
      </c>
      <c r="E9" s="30">
        <v>20</v>
      </c>
    </row>
    <row r="10" spans="1:5" ht="14.25" customHeight="1">
      <c r="A10" s="29" t="s">
        <v>583</v>
      </c>
      <c r="B10" s="30">
        <v>40</v>
      </c>
      <c r="C10" s="30">
        <v>250</v>
      </c>
      <c r="D10" s="30">
        <v>370</v>
      </c>
      <c r="E10" s="30">
        <v>20</v>
      </c>
    </row>
    <row r="11" spans="1:5" ht="14.25" customHeight="1">
      <c r="A11" s="29" t="s">
        <v>282</v>
      </c>
      <c r="B11" s="30">
        <v>50</v>
      </c>
      <c r="C11" s="30">
        <v>300</v>
      </c>
      <c r="D11" s="30">
        <v>405</v>
      </c>
      <c r="E11" s="30">
        <v>30</v>
      </c>
    </row>
    <row r="12" spans="1:5" ht="14.25" customHeight="1">
      <c r="A12" s="29" t="s">
        <v>283</v>
      </c>
      <c r="B12" s="30">
        <v>70</v>
      </c>
      <c r="C12" s="30">
        <v>350</v>
      </c>
      <c r="D12" s="30">
        <v>450</v>
      </c>
      <c r="E12" s="30">
        <v>30</v>
      </c>
    </row>
    <row r="13" spans="1:5" ht="14.25" customHeight="1">
      <c r="A13" s="29" t="s">
        <v>284</v>
      </c>
      <c r="B13" s="30">
        <v>70</v>
      </c>
      <c r="C13" s="30">
        <v>350</v>
      </c>
      <c r="D13" s="30">
        <v>450</v>
      </c>
      <c r="E13" s="30">
        <v>40</v>
      </c>
    </row>
    <row r="14" spans="1:5" ht="14.25" customHeight="1">
      <c r="A14" s="29" t="s">
        <v>584</v>
      </c>
      <c r="B14" s="30">
        <v>75</v>
      </c>
      <c r="C14" s="30">
        <v>495</v>
      </c>
      <c r="D14" s="30">
        <v>720</v>
      </c>
      <c r="E14" s="30">
        <v>40</v>
      </c>
    </row>
    <row r="15" spans="1:5" ht="14.25" customHeight="1">
      <c r="A15" s="29" t="s">
        <v>285</v>
      </c>
      <c r="B15" s="30">
        <v>80</v>
      </c>
      <c r="C15" s="30">
        <v>495</v>
      </c>
      <c r="D15" s="30">
        <v>1300</v>
      </c>
      <c r="E15" s="30">
        <v>50</v>
      </c>
    </row>
    <row r="16" spans="1:5" ht="14.25" customHeight="1">
      <c r="A16" s="29" t="s">
        <v>286</v>
      </c>
      <c r="B16" s="30">
        <v>130</v>
      </c>
      <c r="C16" s="30">
        <v>990</v>
      </c>
      <c r="D16" s="30">
        <v>1400</v>
      </c>
      <c r="E16" s="30">
        <v>80</v>
      </c>
    </row>
    <row r="17" spans="1:5" ht="14.25" customHeight="1">
      <c r="A17" s="29" t="s">
        <v>287</v>
      </c>
      <c r="B17" s="30">
        <v>200</v>
      </c>
      <c r="C17" s="30">
        <v>1170</v>
      </c>
      <c r="D17" s="30">
        <v>1800</v>
      </c>
      <c r="E17" s="30">
        <v>90</v>
      </c>
    </row>
    <row r="18" spans="1:5" ht="14.25" customHeight="1">
      <c r="A18" s="29" t="s">
        <v>288</v>
      </c>
      <c r="B18" s="30">
        <v>220</v>
      </c>
      <c r="C18" s="30">
        <v>1575</v>
      </c>
      <c r="D18" s="30">
        <v>2025</v>
      </c>
      <c r="E18" s="30">
        <v>100</v>
      </c>
    </row>
    <row r="19" spans="1:5" ht="14.25" customHeight="1">
      <c r="A19" s="29" t="s">
        <v>289</v>
      </c>
      <c r="B19" s="30">
        <v>300</v>
      </c>
      <c r="C19" s="30">
        <v>3150</v>
      </c>
      <c r="D19" s="30">
        <v>4050</v>
      </c>
      <c r="E19" s="30">
        <v>200</v>
      </c>
    </row>
    <row r="20" spans="1:5" ht="14.25" customHeight="1">
      <c r="A20" s="655" t="s">
        <v>290</v>
      </c>
      <c r="B20" s="656"/>
      <c r="C20" s="656"/>
      <c r="D20" s="656"/>
      <c r="E20" s="657"/>
    </row>
    <row r="21" spans="1:5" ht="14.25" customHeight="1">
      <c r="A21" s="31" t="s">
        <v>291</v>
      </c>
      <c r="B21" s="30">
        <v>75</v>
      </c>
      <c r="C21" s="30">
        <v>115</v>
      </c>
      <c r="D21" s="32">
        <v>120</v>
      </c>
      <c r="E21" s="30">
        <v>20</v>
      </c>
    </row>
    <row r="22" spans="1:5" ht="14.25" customHeight="1">
      <c r="A22" s="29" t="s">
        <v>292</v>
      </c>
      <c r="B22" s="30">
        <v>110</v>
      </c>
      <c r="C22" s="30">
        <v>130</v>
      </c>
      <c r="D22" s="32">
        <v>200</v>
      </c>
      <c r="E22" s="30">
        <v>20</v>
      </c>
    </row>
    <row r="23" spans="1:5" ht="14.25" customHeight="1">
      <c r="A23" s="29" t="s">
        <v>293</v>
      </c>
      <c r="B23" s="30">
        <v>130</v>
      </c>
      <c r="C23" s="30">
        <v>180</v>
      </c>
      <c r="D23" s="32">
        <v>250</v>
      </c>
      <c r="E23" s="30">
        <v>20</v>
      </c>
    </row>
    <row r="24" spans="1:5" ht="14.25" customHeight="1">
      <c r="A24" s="29" t="s">
        <v>294</v>
      </c>
      <c r="B24" s="30">
        <v>200</v>
      </c>
      <c r="C24" s="30">
        <v>290</v>
      </c>
      <c r="D24" s="32">
        <v>340</v>
      </c>
      <c r="E24" s="30">
        <v>30</v>
      </c>
    </row>
    <row r="25" spans="1:5" ht="14.25" customHeight="1">
      <c r="A25" s="29" t="s">
        <v>295</v>
      </c>
      <c r="B25" s="30">
        <v>210</v>
      </c>
      <c r="C25" s="30">
        <v>330</v>
      </c>
      <c r="D25" s="32">
        <v>400</v>
      </c>
      <c r="E25" s="30">
        <v>30</v>
      </c>
    </row>
    <row r="26" spans="1:5" ht="14.25" customHeight="1">
      <c r="A26" s="29" t="s">
        <v>296</v>
      </c>
      <c r="B26" s="30">
        <v>220</v>
      </c>
      <c r="C26" s="30">
        <v>350</v>
      </c>
      <c r="D26" s="32">
        <v>470</v>
      </c>
      <c r="E26" s="30">
        <v>40</v>
      </c>
    </row>
    <row r="27" spans="1:5" ht="14.25" customHeight="1">
      <c r="A27" s="29" t="s">
        <v>297</v>
      </c>
      <c r="B27" s="30">
        <v>290</v>
      </c>
      <c r="C27" s="30">
        <v>380</v>
      </c>
      <c r="D27" s="32">
        <v>540</v>
      </c>
      <c r="E27" s="30">
        <v>50</v>
      </c>
    </row>
    <row r="28" spans="1:5" ht="14.25" customHeight="1">
      <c r="A28" s="29" t="s">
        <v>298</v>
      </c>
      <c r="B28" s="30">
        <v>310</v>
      </c>
      <c r="C28" s="30">
        <v>450</v>
      </c>
      <c r="D28" s="32">
        <v>680</v>
      </c>
      <c r="E28" s="30">
        <v>60</v>
      </c>
    </row>
    <row r="29" spans="1:5" ht="14.25" customHeight="1">
      <c r="A29" s="29" t="s">
        <v>239</v>
      </c>
      <c r="B29" s="30">
        <v>980</v>
      </c>
      <c r="C29" s="30">
        <v>1680</v>
      </c>
      <c r="D29" s="32">
        <v>1950</v>
      </c>
      <c r="E29" s="30">
        <v>150</v>
      </c>
    </row>
    <row r="30" spans="1:5" ht="14.25" customHeight="1">
      <c r="A30" s="29" t="s">
        <v>299</v>
      </c>
      <c r="B30" s="30">
        <v>1250</v>
      </c>
      <c r="C30" s="30">
        <v>2290</v>
      </c>
      <c r="D30" s="32">
        <v>2560</v>
      </c>
      <c r="E30" s="30">
        <v>200</v>
      </c>
    </row>
    <row r="31" spans="1:5" ht="14.25" customHeight="1">
      <c r="A31" s="29" t="s">
        <v>300</v>
      </c>
      <c r="B31" s="30">
        <v>2100</v>
      </c>
      <c r="C31" s="30">
        <v>4480</v>
      </c>
      <c r="D31" s="32">
        <v>4800</v>
      </c>
      <c r="E31" s="30">
        <v>400</v>
      </c>
    </row>
    <row r="32" spans="1:5" ht="14.25" customHeight="1">
      <c r="A32" s="655" t="s">
        <v>585</v>
      </c>
      <c r="B32" s="656"/>
      <c r="C32" s="656"/>
      <c r="D32" s="656"/>
      <c r="E32" s="657"/>
    </row>
    <row r="33" spans="1:5" ht="14.25" customHeight="1">
      <c r="A33" s="29" t="s">
        <v>586</v>
      </c>
      <c r="B33" s="30">
        <v>190</v>
      </c>
      <c r="C33" s="30" t="s">
        <v>587</v>
      </c>
      <c r="D33" s="32">
        <v>350</v>
      </c>
      <c r="E33" s="30">
        <v>30</v>
      </c>
    </row>
    <row r="34" spans="1:5" ht="14.25" customHeight="1">
      <c r="A34" s="29" t="s">
        <v>588</v>
      </c>
      <c r="B34" s="30">
        <v>290</v>
      </c>
      <c r="C34" s="30" t="s">
        <v>587</v>
      </c>
      <c r="D34" s="32">
        <v>540</v>
      </c>
      <c r="E34" s="30">
        <v>50</v>
      </c>
    </row>
    <row r="35" spans="1:5" ht="14.25" customHeight="1">
      <c r="A35" s="655" t="s">
        <v>589</v>
      </c>
      <c r="B35" s="656"/>
      <c r="C35" s="656"/>
      <c r="D35" s="656"/>
      <c r="E35" s="657"/>
    </row>
    <row r="36" spans="1:5" ht="14.25" customHeight="1">
      <c r="A36" s="29" t="s">
        <v>590</v>
      </c>
      <c r="B36" s="74" t="s">
        <v>587</v>
      </c>
      <c r="C36" s="674">
        <v>90</v>
      </c>
      <c r="D36" s="675"/>
      <c r="E36" s="30">
        <v>30</v>
      </c>
    </row>
    <row r="37" spans="1:5" ht="14.25" customHeight="1">
      <c r="A37" s="29" t="s">
        <v>591</v>
      </c>
      <c r="B37" s="74" t="s">
        <v>587</v>
      </c>
      <c r="C37" s="674">
        <v>190</v>
      </c>
      <c r="D37" s="675"/>
      <c r="E37" s="30">
        <v>50</v>
      </c>
    </row>
    <row r="38" spans="1:5" ht="14.25" customHeight="1">
      <c r="A38" s="75" t="s">
        <v>592</v>
      </c>
      <c r="B38" s="74" t="s">
        <v>587</v>
      </c>
      <c r="C38" s="674">
        <v>1200</v>
      </c>
      <c r="D38" s="674"/>
      <c r="E38" s="64">
        <v>400</v>
      </c>
    </row>
    <row r="39" spans="1:5" ht="14.25" customHeight="1">
      <c r="A39" s="676" t="s">
        <v>1176</v>
      </c>
      <c r="B39" s="677"/>
      <c r="C39" s="677"/>
      <c r="D39" s="677"/>
      <c r="E39" s="678"/>
    </row>
    <row r="40" spans="1:5" ht="14.25" customHeight="1">
      <c r="A40" s="29" t="s">
        <v>1177</v>
      </c>
      <c r="B40" s="74">
        <v>250</v>
      </c>
      <c r="C40" s="679">
        <f>2*210+B40</f>
        <v>670</v>
      </c>
      <c r="D40" s="680"/>
      <c r="E40" s="30">
        <v>40</v>
      </c>
    </row>
    <row r="41" spans="1:5" ht="14.25" customHeight="1">
      <c r="A41" s="29" t="s">
        <v>1178</v>
      </c>
      <c r="B41" s="74">
        <v>400</v>
      </c>
      <c r="C41" s="679">
        <f>4*210+B41</f>
        <v>1240</v>
      </c>
      <c r="D41" s="680"/>
      <c r="E41" s="30">
        <v>60</v>
      </c>
    </row>
    <row r="42" spans="1:5" ht="14.25" customHeight="1">
      <c r="A42" s="29" t="s">
        <v>1179</v>
      </c>
      <c r="B42" s="74">
        <v>500</v>
      </c>
      <c r="C42" s="679">
        <f>5*210+B42</f>
        <v>1550</v>
      </c>
      <c r="D42" s="680"/>
      <c r="E42" s="30">
        <v>60</v>
      </c>
    </row>
    <row r="43" spans="1:5" ht="14.25" customHeight="1">
      <c r="A43" s="29" t="s">
        <v>1180</v>
      </c>
      <c r="B43" s="74">
        <v>600</v>
      </c>
      <c r="C43" s="679">
        <f>6*210+B43</f>
        <v>1860</v>
      </c>
      <c r="D43" s="680"/>
      <c r="E43" s="30">
        <v>100</v>
      </c>
    </row>
    <row r="44" spans="1:5" ht="14.25" customHeight="1">
      <c r="A44" s="29" t="s">
        <v>1181</v>
      </c>
      <c r="B44" s="74">
        <v>5000</v>
      </c>
      <c r="C44" s="679">
        <f>50*210+B44</f>
        <v>15500</v>
      </c>
      <c r="D44" s="680"/>
      <c r="E44" s="30">
        <v>800</v>
      </c>
    </row>
    <row r="45" spans="1:5" ht="14.25" customHeight="1">
      <c r="A45" s="681" t="s">
        <v>301</v>
      </c>
      <c r="B45" s="682"/>
      <c r="C45" s="682"/>
      <c r="D45" s="682"/>
      <c r="E45" s="683"/>
    </row>
    <row r="46" spans="1:5" ht="14.25" customHeight="1">
      <c r="A46" s="684" t="s">
        <v>302</v>
      </c>
      <c r="B46" s="685"/>
      <c r="C46" s="685"/>
      <c r="D46" s="685"/>
      <c r="E46" s="685"/>
    </row>
    <row r="47" spans="1:5" ht="14.25" customHeight="1">
      <c r="A47" s="302" t="s">
        <v>152</v>
      </c>
      <c r="B47" s="303">
        <v>150</v>
      </c>
      <c r="C47" s="639" t="s">
        <v>244</v>
      </c>
      <c r="D47" s="640"/>
      <c r="E47" s="303">
        <v>22</v>
      </c>
    </row>
    <row r="48" spans="1:5" ht="14.25" customHeight="1">
      <c r="A48" s="302" t="s">
        <v>153</v>
      </c>
      <c r="B48" s="303">
        <v>200</v>
      </c>
      <c r="C48" s="639" t="s">
        <v>1562</v>
      </c>
      <c r="D48" s="640"/>
      <c r="E48" s="303">
        <v>38</v>
      </c>
    </row>
    <row r="49" spans="1:5" ht="14.25" customHeight="1">
      <c r="A49" s="302" t="s">
        <v>305</v>
      </c>
      <c r="B49" s="303">
        <v>200</v>
      </c>
      <c r="C49" s="639" t="s">
        <v>1563</v>
      </c>
      <c r="D49" s="640"/>
      <c r="E49" s="303">
        <v>22</v>
      </c>
    </row>
    <row r="50" spans="1:5" ht="14.25" customHeight="1">
      <c r="A50" s="302" t="s">
        <v>154</v>
      </c>
      <c r="B50" s="303">
        <v>655</v>
      </c>
      <c r="C50" s="639" t="s">
        <v>245</v>
      </c>
      <c r="D50" s="640"/>
      <c r="E50" s="303">
        <v>25</v>
      </c>
    </row>
    <row r="51" spans="1:5" ht="14.25" customHeight="1">
      <c r="A51" s="302" t="s">
        <v>155</v>
      </c>
      <c r="B51" s="303">
        <v>400</v>
      </c>
      <c r="C51" s="639" t="s">
        <v>246</v>
      </c>
      <c r="D51" s="640"/>
      <c r="E51" s="303">
        <v>25</v>
      </c>
    </row>
    <row r="52" spans="1:5" ht="14.25" customHeight="1">
      <c r="A52" s="302" t="s">
        <v>307</v>
      </c>
      <c r="B52" s="303">
        <v>465</v>
      </c>
      <c r="C52" s="639" t="s">
        <v>247</v>
      </c>
      <c r="D52" s="640"/>
      <c r="E52" s="303">
        <v>35</v>
      </c>
    </row>
    <row r="53" spans="1:5" ht="14.25" customHeight="1">
      <c r="A53" s="302" t="s">
        <v>156</v>
      </c>
      <c r="B53" s="303">
        <v>750</v>
      </c>
      <c r="C53" s="639" t="s">
        <v>159</v>
      </c>
      <c r="D53" s="640"/>
      <c r="E53" s="303">
        <v>70</v>
      </c>
    </row>
    <row r="54" spans="1:5" ht="14.25" customHeight="1">
      <c r="A54" s="302" t="s">
        <v>176</v>
      </c>
      <c r="B54" s="303">
        <v>90</v>
      </c>
      <c r="C54" s="639" t="s">
        <v>160</v>
      </c>
      <c r="D54" s="640"/>
      <c r="E54" s="303">
        <v>480</v>
      </c>
    </row>
    <row r="55" spans="1:5" ht="14.25" customHeight="1">
      <c r="A55" s="302" t="s">
        <v>177</v>
      </c>
      <c r="B55" s="303">
        <v>290</v>
      </c>
      <c r="C55" s="639" t="s">
        <v>161</v>
      </c>
      <c r="D55" s="640"/>
      <c r="E55" s="303">
        <v>480</v>
      </c>
    </row>
    <row r="56" spans="1:5" ht="14.25" customHeight="1">
      <c r="A56" s="302" t="s">
        <v>157</v>
      </c>
      <c r="B56" s="303">
        <v>90</v>
      </c>
      <c r="C56" s="639" t="s">
        <v>162</v>
      </c>
      <c r="D56" s="640"/>
      <c r="E56" s="303">
        <v>958</v>
      </c>
    </row>
    <row r="57" spans="1:5" ht="14.25" customHeight="1">
      <c r="A57" s="302" t="s">
        <v>158</v>
      </c>
      <c r="B57" s="303">
        <v>60</v>
      </c>
      <c r="C57" s="639" t="s">
        <v>163</v>
      </c>
      <c r="D57" s="640"/>
      <c r="E57" s="303">
        <v>1137</v>
      </c>
    </row>
    <row r="58" spans="1:5" ht="14.25" customHeight="1">
      <c r="A58" s="302"/>
      <c r="B58" s="303"/>
      <c r="C58" s="639" t="s">
        <v>164</v>
      </c>
      <c r="D58" s="640"/>
      <c r="E58" s="303">
        <v>3350</v>
      </c>
    </row>
    <row r="59" spans="1:5" ht="14.25" customHeight="1">
      <c r="A59" s="302" t="s">
        <v>315</v>
      </c>
      <c r="B59" s="303">
        <v>630</v>
      </c>
      <c r="C59" s="639" t="s">
        <v>165</v>
      </c>
      <c r="D59" s="640"/>
      <c r="E59" s="303">
        <v>4853</v>
      </c>
    </row>
    <row r="60" spans="1:5" ht="14.25" customHeight="1">
      <c r="A60" s="302" t="s">
        <v>1171</v>
      </c>
      <c r="B60" s="303">
        <v>12</v>
      </c>
      <c r="C60" s="639" t="s">
        <v>166</v>
      </c>
      <c r="D60" s="640"/>
      <c r="E60" s="303">
        <v>30</v>
      </c>
    </row>
    <row r="61" spans="1:5" ht="14.25" customHeight="1">
      <c r="A61" s="302" t="s">
        <v>317</v>
      </c>
      <c r="B61" s="303">
        <v>15</v>
      </c>
      <c r="C61" s="639" t="s">
        <v>167</v>
      </c>
      <c r="D61" s="640"/>
      <c r="E61" s="303">
        <v>25</v>
      </c>
    </row>
    <row r="62" spans="1:5" ht="14.25" customHeight="1">
      <c r="A62" s="302" t="s">
        <v>318</v>
      </c>
      <c r="B62" s="303">
        <v>15</v>
      </c>
      <c r="C62" s="639" t="s">
        <v>168</v>
      </c>
      <c r="D62" s="640"/>
      <c r="E62" s="303">
        <v>160</v>
      </c>
    </row>
    <row r="63" spans="1:5" ht="14.25" customHeight="1">
      <c r="A63" s="302" t="s">
        <v>320</v>
      </c>
      <c r="B63" s="303">
        <v>15</v>
      </c>
      <c r="C63" s="639" t="s">
        <v>169</v>
      </c>
      <c r="D63" s="640"/>
      <c r="E63" s="303">
        <v>65</v>
      </c>
    </row>
    <row r="64" spans="1:5" ht="14.25" customHeight="1">
      <c r="A64" s="302" t="s">
        <v>323</v>
      </c>
      <c r="B64" s="303">
        <v>50</v>
      </c>
      <c r="C64" s="639" t="s">
        <v>170</v>
      </c>
      <c r="D64" s="640"/>
      <c r="E64" s="303">
        <v>95</v>
      </c>
    </row>
    <row r="65" spans="1:5" ht="14.25" customHeight="1">
      <c r="A65" s="302" t="s">
        <v>324</v>
      </c>
      <c r="B65" s="303">
        <v>45</v>
      </c>
      <c r="C65" s="639" t="s">
        <v>171</v>
      </c>
      <c r="D65" s="640"/>
      <c r="E65" s="303">
        <v>1100</v>
      </c>
    </row>
    <row r="66" spans="1:5" ht="14.25" customHeight="1">
      <c r="A66" s="302" t="s">
        <v>240</v>
      </c>
      <c r="B66" s="303">
        <v>20</v>
      </c>
      <c r="C66" s="641" t="s">
        <v>1102</v>
      </c>
      <c r="D66" s="642"/>
      <c r="E66" s="303">
        <v>1356</v>
      </c>
    </row>
    <row r="67" spans="1:5" ht="14.25" customHeight="1">
      <c r="A67" s="302" t="s">
        <v>241</v>
      </c>
      <c r="B67" s="303">
        <v>20</v>
      </c>
      <c r="C67" s="639" t="s">
        <v>172</v>
      </c>
      <c r="D67" s="640"/>
      <c r="E67" s="303">
        <v>255</v>
      </c>
    </row>
    <row r="68" spans="1:5" ht="14.25" customHeight="1">
      <c r="A68" s="302" t="s">
        <v>242</v>
      </c>
      <c r="B68" s="303">
        <v>40</v>
      </c>
      <c r="C68" s="304" t="s">
        <v>173</v>
      </c>
      <c r="D68" s="305"/>
      <c r="E68" s="303">
        <v>315</v>
      </c>
    </row>
    <row r="69" spans="1:5" ht="14.25" customHeight="1" thickBot="1">
      <c r="A69" s="306" t="s">
        <v>243</v>
      </c>
      <c r="B69" s="307">
        <v>22</v>
      </c>
      <c r="C69" s="308" t="s">
        <v>174</v>
      </c>
      <c r="D69" s="309"/>
      <c r="E69" s="307">
        <v>1200</v>
      </c>
    </row>
    <row r="70" spans="1:5" ht="14.25" customHeight="1">
      <c r="A70" s="646" t="s">
        <v>1287</v>
      </c>
      <c r="B70" s="647"/>
      <c r="C70" s="647"/>
      <c r="D70" s="647"/>
      <c r="E70" s="648"/>
    </row>
    <row r="71" spans="1:5" ht="14.25" customHeight="1">
      <c r="A71" s="649" t="s">
        <v>1288</v>
      </c>
      <c r="B71" s="652" t="s">
        <v>1289</v>
      </c>
      <c r="C71" s="686" t="s">
        <v>1290</v>
      </c>
      <c r="D71" s="687"/>
      <c r="E71" s="130" t="s">
        <v>1291</v>
      </c>
    </row>
    <row r="72" spans="1:5" ht="14.25" customHeight="1">
      <c r="A72" s="650"/>
      <c r="B72" s="653"/>
      <c r="C72" s="686" t="s">
        <v>1292</v>
      </c>
      <c r="D72" s="687"/>
      <c r="E72" s="130" t="s">
        <v>1293</v>
      </c>
    </row>
    <row r="73" spans="1:5" ht="14.25" customHeight="1" thickBot="1">
      <c r="A73" s="651"/>
      <c r="B73" s="654"/>
      <c r="C73" s="688" t="s">
        <v>1294</v>
      </c>
      <c r="D73" s="689"/>
      <c r="E73" s="131" t="s">
        <v>1295</v>
      </c>
    </row>
    <row r="74" spans="1:5" ht="14.25" customHeight="1">
      <c r="A74" s="635" t="s">
        <v>303</v>
      </c>
      <c r="B74" s="636"/>
      <c r="C74" s="636"/>
      <c r="D74" s="636"/>
      <c r="E74" s="636"/>
    </row>
    <row r="75" spans="1:5" ht="14.25" customHeight="1">
      <c r="A75" s="33" t="s">
        <v>304</v>
      </c>
      <c r="B75" s="34">
        <v>350</v>
      </c>
      <c r="C75" s="637" t="s">
        <v>316</v>
      </c>
      <c r="D75" s="638"/>
      <c r="E75" s="643">
        <v>600</v>
      </c>
    </row>
    <row r="76" spans="1:5" ht="14.25" customHeight="1">
      <c r="A76" s="33" t="s">
        <v>306</v>
      </c>
      <c r="B76" s="34">
        <v>400</v>
      </c>
      <c r="C76" s="637"/>
      <c r="D76" s="638"/>
      <c r="E76" s="644"/>
    </row>
    <row r="77" spans="1:5" ht="14.25" customHeight="1">
      <c r="A77" s="33" t="s">
        <v>308</v>
      </c>
      <c r="B77" s="34">
        <v>450</v>
      </c>
      <c r="C77" s="637"/>
      <c r="D77" s="638"/>
      <c r="E77" s="645"/>
    </row>
    <row r="78" spans="1:5" ht="14.25" customHeight="1">
      <c r="A78" s="33" t="s">
        <v>309</v>
      </c>
      <c r="B78" s="34">
        <v>500</v>
      </c>
      <c r="C78" s="637" t="s">
        <v>319</v>
      </c>
      <c r="D78" s="638"/>
      <c r="E78" s="34" t="s">
        <v>147</v>
      </c>
    </row>
    <row r="79" spans="1:5" ht="14.25" customHeight="1">
      <c r="A79" s="33" t="s">
        <v>310</v>
      </c>
      <c r="B79" s="34">
        <v>500</v>
      </c>
      <c r="C79" s="637" t="s">
        <v>321</v>
      </c>
      <c r="D79" s="638"/>
      <c r="E79" s="643" t="s">
        <v>322</v>
      </c>
    </row>
    <row r="80" spans="1:5" ht="14.25" customHeight="1">
      <c r="A80" s="33" t="s">
        <v>311</v>
      </c>
      <c r="B80" s="34">
        <v>500</v>
      </c>
      <c r="C80" s="637"/>
      <c r="D80" s="638"/>
      <c r="E80" s="645"/>
    </row>
    <row r="81" spans="1:5" ht="14.25" customHeight="1">
      <c r="A81" s="33" t="s">
        <v>312</v>
      </c>
      <c r="B81" s="34">
        <v>600</v>
      </c>
      <c r="C81" s="665" t="s">
        <v>325</v>
      </c>
      <c r="D81" s="666"/>
      <c r="E81" s="667"/>
    </row>
    <row r="82" spans="1:5" ht="15" customHeight="1">
      <c r="A82" s="33" t="s">
        <v>313</v>
      </c>
      <c r="B82" s="34">
        <v>600</v>
      </c>
      <c r="C82" s="668"/>
      <c r="D82" s="669"/>
      <c r="E82" s="670"/>
    </row>
    <row r="83" spans="1:5" ht="15" customHeight="1">
      <c r="A83" s="33" t="s">
        <v>314</v>
      </c>
      <c r="B83" s="34">
        <v>600</v>
      </c>
      <c r="C83" s="671"/>
      <c r="D83" s="672"/>
      <c r="E83" s="673"/>
    </row>
    <row r="85" ht="14.25" customHeight="1"/>
  </sheetData>
  <sheetProtection/>
  <mergeCells count="56">
    <mergeCell ref="C71:D71"/>
    <mergeCell ref="C72:D72"/>
    <mergeCell ref="C73:D73"/>
    <mergeCell ref="C40:D40"/>
    <mergeCell ref="C41:D41"/>
    <mergeCell ref="C42:D42"/>
    <mergeCell ref="C44:D44"/>
    <mergeCell ref="C50:D50"/>
    <mergeCell ref="C51:D51"/>
    <mergeCell ref="C53:D53"/>
    <mergeCell ref="C55:D55"/>
    <mergeCell ref="C48:D48"/>
    <mergeCell ref="C49:D49"/>
    <mergeCell ref="A45:E45"/>
    <mergeCell ref="A46:E46"/>
    <mergeCell ref="C47:D47"/>
    <mergeCell ref="C78:D78"/>
    <mergeCell ref="C79:D80"/>
    <mergeCell ref="E79:E80"/>
    <mergeCell ref="C81:E83"/>
    <mergeCell ref="C36:D36"/>
    <mergeCell ref="C37:D37"/>
    <mergeCell ref="C38:D38"/>
    <mergeCell ref="A39:E39"/>
    <mergeCell ref="C43:D43"/>
    <mergeCell ref="C54:D54"/>
    <mergeCell ref="C59:D59"/>
    <mergeCell ref="A3:E3"/>
    <mergeCell ref="A4:E4"/>
    <mergeCell ref="A5:A6"/>
    <mergeCell ref="B5:B6"/>
    <mergeCell ref="C5:C6"/>
    <mergeCell ref="D5:D6"/>
    <mergeCell ref="E5:E6"/>
    <mergeCell ref="A35:E35"/>
    <mergeCell ref="C52:D52"/>
    <mergeCell ref="C63:D63"/>
    <mergeCell ref="A7:E7"/>
    <mergeCell ref="A20:E20"/>
    <mergeCell ref="A32:E32"/>
    <mergeCell ref="C60:D60"/>
    <mergeCell ref="C61:D61"/>
    <mergeCell ref="C62:D62"/>
    <mergeCell ref="C56:D56"/>
    <mergeCell ref="C57:D57"/>
    <mergeCell ref="C58:D58"/>
    <mergeCell ref="A74:E74"/>
    <mergeCell ref="C75:D77"/>
    <mergeCell ref="C64:D64"/>
    <mergeCell ref="C65:D65"/>
    <mergeCell ref="C66:D66"/>
    <mergeCell ref="C67:D67"/>
    <mergeCell ref="E75:E77"/>
    <mergeCell ref="A70:E70"/>
    <mergeCell ref="A71:A73"/>
    <mergeCell ref="B71:B73"/>
  </mergeCells>
  <printOptions/>
  <pageMargins left="0.25" right="0.11" top="0.17" bottom="0.16" header="0.16" footer="0.16"/>
  <pageSetup horizontalDpi="600" verticalDpi="600" orientation="portrait" paperSize="9" scale="65" r:id="rId2"/>
  <rowBreaks count="1" manualBreakCount="1">
    <brk id="83" max="4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D53"/>
  <sheetViews>
    <sheetView tabSelected="1" view="pageBreakPreview" zoomScaleSheetLayoutView="100" workbookViewId="0" topLeftCell="A1">
      <selection activeCell="C19" sqref="C19"/>
    </sheetView>
  </sheetViews>
  <sheetFormatPr defaultColWidth="9.00390625" defaultRowHeight="12.75"/>
  <cols>
    <col min="1" max="1" width="78.875" style="0" customWidth="1"/>
    <col min="2" max="2" width="22.00390625" style="0" customWidth="1"/>
    <col min="3" max="3" width="20.00390625" style="0" customWidth="1"/>
    <col min="4" max="4" width="23.375" style="0" customWidth="1"/>
  </cols>
  <sheetData>
    <row r="1" spans="1:4" ht="124.5" customHeight="1" thickBot="1">
      <c r="A1" s="21"/>
      <c r="B1" s="21"/>
      <c r="C1" s="21"/>
      <c r="D1" s="21"/>
    </row>
    <row r="2" spans="1:4" ht="3.75" customHeight="1" thickBot="1">
      <c r="A2" s="48"/>
      <c r="B2" s="49"/>
      <c r="C2" s="49"/>
      <c r="D2" s="49"/>
    </row>
    <row r="3" spans="1:4" ht="19.5" customHeight="1">
      <c r="A3" s="697" t="s">
        <v>1636</v>
      </c>
      <c r="B3" s="697"/>
      <c r="C3" s="697"/>
      <c r="D3" s="697"/>
    </row>
    <row r="4" spans="1:4" ht="12.75" customHeight="1">
      <c r="A4" s="698" t="s">
        <v>276</v>
      </c>
      <c r="B4" s="698"/>
      <c r="C4" s="698"/>
      <c r="D4" s="698"/>
    </row>
    <row r="5" spans="1:4" ht="12.75" customHeight="1">
      <c r="A5" s="388" t="s">
        <v>595</v>
      </c>
      <c r="B5" s="690" t="s">
        <v>596</v>
      </c>
      <c r="C5" s="691"/>
      <c r="D5" s="692"/>
    </row>
    <row r="6" spans="1:4" ht="17.25" customHeight="1">
      <c r="A6" s="699"/>
      <c r="B6" s="72" t="s">
        <v>597</v>
      </c>
      <c r="C6" s="72" t="s">
        <v>598</v>
      </c>
      <c r="D6" s="72" t="s">
        <v>626</v>
      </c>
    </row>
    <row r="7" spans="1:4" ht="12.75" customHeight="1">
      <c r="A7" s="80" t="s">
        <v>823</v>
      </c>
      <c r="B7" s="81">
        <v>255</v>
      </c>
      <c r="C7" s="81">
        <v>450</v>
      </c>
      <c r="D7" s="81"/>
    </row>
    <row r="8" spans="1:4" ht="12.75" customHeight="1">
      <c r="A8" s="80" t="s">
        <v>599</v>
      </c>
      <c r="B8" s="81">
        <v>257</v>
      </c>
      <c r="C8" s="81">
        <v>514</v>
      </c>
      <c r="D8" s="81">
        <v>1028</v>
      </c>
    </row>
    <row r="9" spans="1:4" ht="15.75" customHeight="1">
      <c r="A9" s="80" t="s">
        <v>600</v>
      </c>
      <c r="B9" s="694" t="s">
        <v>603</v>
      </c>
      <c r="C9" s="695"/>
      <c r="D9" s="696"/>
    </row>
    <row r="10" spans="1:4" ht="12.75" customHeight="1">
      <c r="A10" s="80" t="s">
        <v>601</v>
      </c>
      <c r="B10" s="81" t="s">
        <v>1161</v>
      </c>
      <c r="C10" s="114">
        <v>410</v>
      </c>
      <c r="D10" s="81" t="s">
        <v>1161</v>
      </c>
    </row>
    <row r="11" spans="1:4" ht="12.75" customHeight="1">
      <c r="A11" s="80" t="s">
        <v>602</v>
      </c>
      <c r="B11" s="81">
        <v>174</v>
      </c>
      <c r="C11" s="81">
        <v>280</v>
      </c>
      <c r="D11" s="81"/>
    </row>
    <row r="12" spans="1:4" ht="32.25" customHeight="1">
      <c r="A12" s="274" t="s">
        <v>625</v>
      </c>
      <c r="B12" s="79">
        <v>520</v>
      </c>
      <c r="C12" s="79">
        <v>1030</v>
      </c>
      <c r="D12" s="81"/>
    </row>
    <row r="13" spans="1:4" ht="12.75" customHeight="1">
      <c r="A13" s="54"/>
      <c r="B13" s="55"/>
      <c r="C13" s="55"/>
      <c r="D13" s="55"/>
    </row>
    <row r="14" spans="1:4" ht="29.25" customHeight="1">
      <c r="A14" s="388" t="s">
        <v>1</v>
      </c>
      <c r="B14" s="690" t="s">
        <v>531</v>
      </c>
      <c r="C14" s="691"/>
      <c r="D14" s="692"/>
    </row>
    <row r="15" spans="1:4" ht="40.5" customHeight="1">
      <c r="A15" s="699"/>
      <c r="B15" s="72" t="s">
        <v>532</v>
      </c>
      <c r="C15" s="72" t="s">
        <v>533</v>
      </c>
      <c r="D15" s="73" t="s">
        <v>542</v>
      </c>
    </row>
    <row r="16" spans="1:4" ht="37.5" customHeight="1">
      <c r="A16" s="80" t="s">
        <v>627</v>
      </c>
      <c r="B16" s="694">
        <v>1200</v>
      </c>
      <c r="C16" s="695"/>
      <c r="D16" s="696"/>
    </row>
    <row r="17" spans="1:4" ht="20.25" customHeight="1">
      <c r="A17" s="272" t="s">
        <v>535</v>
      </c>
      <c r="B17" s="273">
        <v>1720</v>
      </c>
      <c r="C17" s="81">
        <v>2044</v>
      </c>
      <c r="D17" s="81">
        <v>2351</v>
      </c>
    </row>
    <row r="18" spans="1:4" ht="20.25" customHeight="1">
      <c r="A18" s="272" t="s">
        <v>534</v>
      </c>
      <c r="B18" s="273">
        <v>2230</v>
      </c>
      <c r="C18" s="81">
        <v>2870</v>
      </c>
      <c r="D18" s="81">
        <v>3325</v>
      </c>
    </row>
    <row r="19" spans="1:4" ht="25.5" customHeight="1">
      <c r="A19" s="80" t="s">
        <v>536</v>
      </c>
      <c r="B19" s="82">
        <v>3795</v>
      </c>
      <c r="C19" s="81">
        <v>4465</v>
      </c>
      <c r="D19" s="81">
        <f>C19*1.15</f>
        <v>5134.75</v>
      </c>
    </row>
    <row r="20" spans="1:4" ht="33" customHeight="1">
      <c r="A20" s="272" t="s">
        <v>560</v>
      </c>
      <c r="B20" s="273">
        <v>2230</v>
      </c>
      <c r="C20" s="81">
        <v>3157</v>
      </c>
      <c r="D20" s="81">
        <v>3658</v>
      </c>
    </row>
    <row r="21" spans="1:4" ht="30.75" customHeight="1">
      <c r="A21" s="80" t="s">
        <v>561</v>
      </c>
      <c r="B21" s="81">
        <v>4175</v>
      </c>
      <c r="C21" s="81">
        <v>4912</v>
      </c>
      <c r="D21" s="81">
        <v>5648</v>
      </c>
    </row>
    <row r="22" spans="1:4" ht="20.25" customHeight="1">
      <c r="A22" s="80" t="s">
        <v>537</v>
      </c>
      <c r="B22" s="81">
        <v>750</v>
      </c>
      <c r="C22" s="81">
        <v>1744</v>
      </c>
      <c r="D22" s="81">
        <v>2051</v>
      </c>
    </row>
    <row r="23" spans="1:4" ht="20.25" customHeight="1">
      <c r="A23" s="80" t="s">
        <v>538</v>
      </c>
      <c r="B23" s="81">
        <v>1320</v>
      </c>
      <c r="C23" s="81">
        <v>2570</v>
      </c>
      <c r="D23" s="81">
        <v>3025</v>
      </c>
    </row>
    <row r="24" spans="1:4" ht="20.25" customHeight="1">
      <c r="A24" s="80" t="s">
        <v>539</v>
      </c>
      <c r="B24" s="81">
        <v>3495</v>
      </c>
      <c r="C24" s="81">
        <v>4165</v>
      </c>
      <c r="D24" s="81">
        <v>4835</v>
      </c>
    </row>
    <row r="25" spans="1:4" ht="31.5" customHeight="1">
      <c r="A25" s="80" t="s">
        <v>628</v>
      </c>
      <c r="B25" s="81">
        <v>300</v>
      </c>
      <c r="C25" s="81">
        <v>1654</v>
      </c>
      <c r="D25" s="81">
        <v>1961</v>
      </c>
    </row>
    <row r="26" spans="1:4" ht="20.25" customHeight="1">
      <c r="A26" s="80" t="s">
        <v>629</v>
      </c>
      <c r="B26" s="81">
        <v>550</v>
      </c>
      <c r="C26" s="81">
        <v>2670</v>
      </c>
      <c r="D26" s="81">
        <v>3125</v>
      </c>
    </row>
    <row r="27" spans="1:4" ht="20.25" customHeight="1">
      <c r="A27" s="80" t="s">
        <v>630</v>
      </c>
      <c r="B27" s="81">
        <v>700</v>
      </c>
      <c r="C27" s="81">
        <v>4065</v>
      </c>
      <c r="D27" s="81">
        <v>4735</v>
      </c>
    </row>
    <row r="28" spans="1:4" ht="20.25" customHeight="1">
      <c r="A28" s="80" t="s">
        <v>530</v>
      </c>
      <c r="B28" s="694">
        <v>100</v>
      </c>
      <c r="C28" s="695"/>
      <c r="D28" s="696"/>
    </row>
    <row r="29" spans="1:4" ht="20.25" customHeight="1">
      <c r="A29" s="80" t="s">
        <v>540</v>
      </c>
      <c r="B29" s="81">
        <v>450</v>
      </c>
      <c r="C29" s="81">
        <v>1544</v>
      </c>
      <c r="D29" s="81">
        <v>1851</v>
      </c>
    </row>
    <row r="30" spans="1:4" ht="20.25" customHeight="1">
      <c r="A30" s="80" t="s">
        <v>541</v>
      </c>
      <c r="B30" s="81">
        <v>800</v>
      </c>
      <c r="C30" s="81">
        <v>2370</v>
      </c>
      <c r="D30" s="81">
        <v>2852</v>
      </c>
    </row>
    <row r="31" spans="1:4" ht="20.25" customHeight="1">
      <c r="A31" s="80" t="s">
        <v>544</v>
      </c>
      <c r="B31" s="694" t="s">
        <v>543</v>
      </c>
      <c r="C31" s="695"/>
      <c r="D31" s="696"/>
    </row>
    <row r="32" spans="1:4" ht="20.25" customHeight="1">
      <c r="A32" s="80" t="s">
        <v>545</v>
      </c>
      <c r="B32" s="694" t="s">
        <v>546</v>
      </c>
      <c r="C32" s="695"/>
      <c r="D32" s="696"/>
    </row>
    <row r="33" spans="1:4" ht="20.25" customHeight="1">
      <c r="A33" s="80" t="s">
        <v>562</v>
      </c>
      <c r="B33" s="694" t="s">
        <v>147</v>
      </c>
      <c r="C33" s="695"/>
      <c r="D33" s="696"/>
    </row>
    <row r="34" spans="1:4" ht="35.25" customHeight="1">
      <c r="A34" s="56"/>
      <c r="B34" s="52"/>
      <c r="C34" s="52"/>
      <c r="D34" s="52"/>
    </row>
    <row r="35" spans="1:4" ht="12" customHeight="1">
      <c r="A35" s="693" t="s">
        <v>563</v>
      </c>
      <c r="B35" s="693"/>
      <c r="C35" s="693"/>
      <c r="D35" s="693"/>
    </row>
    <row r="36" spans="1:4" ht="12" customHeight="1">
      <c r="A36" s="693" t="s">
        <v>564</v>
      </c>
      <c r="B36" s="693"/>
      <c r="C36" s="693"/>
      <c r="D36" s="693"/>
    </row>
    <row r="37" spans="1:4" ht="12" customHeight="1">
      <c r="A37" s="693" t="s">
        <v>565</v>
      </c>
      <c r="B37" s="693"/>
      <c r="C37" s="693"/>
      <c r="D37" s="693"/>
    </row>
    <row r="38" spans="1:4" ht="12" customHeight="1">
      <c r="A38" s="693" t="s">
        <v>566</v>
      </c>
      <c r="B38" s="693"/>
      <c r="C38" s="693"/>
      <c r="D38" s="693"/>
    </row>
    <row r="39" spans="1:4" ht="15">
      <c r="A39" s="51"/>
      <c r="B39" s="52"/>
      <c r="C39" s="52"/>
      <c r="D39" s="52"/>
    </row>
    <row r="40" spans="1:4" s="50" customFormat="1" ht="17.25" customHeight="1">
      <c r="A40" s="702" t="s">
        <v>547</v>
      </c>
      <c r="B40" s="702"/>
      <c r="C40" s="702"/>
      <c r="D40" s="702"/>
    </row>
    <row r="41" spans="1:4" s="50" customFormat="1" ht="17.25" customHeight="1">
      <c r="A41" s="701" t="s">
        <v>548</v>
      </c>
      <c r="B41" s="701"/>
      <c r="C41" s="701"/>
      <c r="D41" s="701"/>
    </row>
    <row r="42" spans="1:4" s="50" customFormat="1" ht="17.25" customHeight="1">
      <c r="A42" s="54" t="s">
        <v>549</v>
      </c>
      <c r="B42" s="55"/>
      <c r="C42" s="55"/>
      <c r="D42" s="55"/>
    </row>
    <row r="43" spans="1:4" s="50" customFormat="1" ht="17.25" customHeight="1">
      <c r="A43" s="54" t="s">
        <v>552</v>
      </c>
      <c r="B43" s="55"/>
      <c r="C43" s="55"/>
      <c r="D43" s="55"/>
    </row>
    <row r="44" spans="1:4" s="50" customFormat="1" ht="17.25" customHeight="1">
      <c r="A44" s="54" t="s">
        <v>550</v>
      </c>
      <c r="B44" s="55"/>
      <c r="C44" s="55"/>
      <c r="D44" s="55"/>
    </row>
    <row r="45" spans="1:4" s="50" customFormat="1" ht="17.25" customHeight="1">
      <c r="A45" s="54" t="s">
        <v>553</v>
      </c>
      <c r="B45" s="55"/>
      <c r="C45" s="55"/>
      <c r="D45" s="55"/>
    </row>
    <row r="46" spans="1:4" s="50" customFormat="1" ht="17.25" customHeight="1">
      <c r="A46" s="54" t="s">
        <v>554</v>
      </c>
      <c r="B46" s="55"/>
      <c r="C46" s="55"/>
      <c r="D46" s="55"/>
    </row>
    <row r="47" spans="1:4" s="50" customFormat="1" ht="17.25" customHeight="1">
      <c r="A47" s="54" t="s">
        <v>556</v>
      </c>
      <c r="B47" s="55"/>
      <c r="C47" s="55"/>
      <c r="D47" s="55"/>
    </row>
    <row r="48" spans="1:4" s="50" customFormat="1" ht="17.25" customHeight="1">
      <c r="A48" s="54" t="s">
        <v>555</v>
      </c>
      <c r="B48" s="55"/>
      <c r="C48" s="55"/>
      <c r="D48" s="55"/>
    </row>
    <row r="49" spans="1:4" s="50" customFormat="1" ht="17.25" customHeight="1">
      <c r="A49" s="700" t="s">
        <v>558</v>
      </c>
      <c r="B49" s="700"/>
      <c r="C49" s="55"/>
      <c r="D49" s="55"/>
    </row>
    <row r="50" spans="1:4" s="50" customFormat="1" ht="17.25" customHeight="1">
      <c r="A50" s="54" t="s">
        <v>557</v>
      </c>
      <c r="B50" s="55"/>
      <c r="C50" s="55"/>
      <c r="D50" s="55"/>
    </row>
    <row r="51" spans="1:4" s="50" customFormat="1" ht="17.25" customHeight="1">
      <c r="A51" s="701" t="s">
        <v>559</v>
      </c>
      <c r="B51" s="701"/>
      <c r="C51" s="701"/>
      <c r="D51" s="701"/>
    </row>
    <row r="52" spans="1:4" s="50" customFormat="1" ht="17.25" customHeight="1">
      <c r="A52" s="702" t="s">
        <v>551</v>
      </c>
      <c r="B52" s="702"/>
      <c r="C52" s="702"/>
      <c r="D52" s="702"/>
    </row>
    <row r="53" spans="1:4" s="50" customFormat="1" ht="17.25" customHeight="1">
      <c r="A53" s="53"/>
      <c r="B53" s="53"/>
      <c r="C53" s="53"/>
      <c r="D53" s="53"/>
    </row>
  </sheetData>
  <sheetProtection/>
  <mergeCells count="21">
    <mergeCell ref="B16:D16"/>
    <mergeCell ref="B9:D9"/>
    <mergeCell ref="A49:B49"/>
    <mergeCell ref="A14:A15"/>
    <mergeCell ref="A41:D41"/>
    <mergeCell ref="B14:D14"/>
    <mergeCell ref="A52:D52"/>
    <mergeCell ref="A51:D51"/>
    <mergeCell ref="A37:D37"/>
    <mergeCell ref="A40:D40"/>
    <mergeCell ref="B28:D28"/>
    <mergeCell ref="B5:D5"/>
    <mergeCell ref="A36:D36"/>
    <mergeCell ref="B32:D32"/>
    <mergeCell ref="A38:D38"/>
    <mergeCell ref="B31:D31"/>
    <mergeCell ref="A3:D3"/>
    <mergeCell ref="A4:D4"/>
    <mergeCell ref="A35:D35"/>
    <mergeCell ref="A5:A6"/>
    <mergeCell ref="B33:D33"/>
  </mergeCells>
  <printOptions/>
  <pageMargins left="0.31" right="0.11" top="0.24" bottom="0.2" header="0.16" footer="0.16"/>
  <pageSetup horizontalDpi="600" verticalDpi="600" orientation="portrait" paperSize="9" scale="6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A1:J142"/>
  <sheetViews>
    <sheetView view="pageBreakPreview" zoomScale="150" zoomScaleSheetLayoutView="150" zoomScalePageLayoutView="0" workbookViewId="0" topLeftCell="A1">
      <selection activeCell="F28" sqref="F28:I30"/>
    </sheetView>
  </sheetViews>
  <sheetFormatPr defaultColWidth="9.00390625" defaultRowHeight="12.75"/>
  <cols>
    <col min="1" max="1" width="44.375" style="0" customWidth="1"/>
    <col min="2" max="2" width="4.25390625" style="0" customWidth="1"/>
    <col min="3" max="3" width="10.875" style="0" customWidth="1"/>
    <col min="4" max="4" width="11.00390625" style="0" customWidth="1"/>
    <col min="5" max="5" width="1.875" style="0" customWidth="1"/>
    <col min="6" max="6" width="40.375" style="0" customWidth="1"/>
    <col min="7" max="7" width="5.00390625" style="0" customWidth="1"/>
    <col min="8" max="9" width="9.875" style="0" customWidth="1"/>
  </cols>
  <sheetData>
    <row r="1" spans="1:9" ht="124.5" customHeight="1">
      <c r="A1" s="21"/>
      <c r="B1" s="21"/>
      <c r="C1" s="21"/>
      <c r="D1" s="50"/>
      <c r="E1" s="21"/>
      <c r="F1" s="21"/>
      <c r="G1" s="21"/>
      <c r="H1" s="21"/>
      <c r="I1" s="21"/>
    </row>
    <row r="2" spans="1:9" ht="3.75" customHeight="1">
      <c r="A2" s="69"/>
      <c r="B2" s="69"/>
      <c r="C2" s="69"/>
      <c r="D2" s="69"/>
      <c r="E2" s="69"/>
      <c r="F2" s="69"/>
      <c r="G2" s="69"/>
      <c r="H2" s="69"/>
      <c r="I2" s="69"/>
    </row>
    <row r="3" spans="1:9" ht="12.75" customHeight="1">
      <c r="A3" s="338" t="s">
        <v>1629</v>
      </c>
      <c r="B3" s="339"/>
      <c r="C3" s="339"/>
      <c r="D3" s="339"/>
      <c r="E3" s="339"/>
      <c r="F3" s="340"/>
      <c r="G3" s="389"/>
      <c r="H3" s="389"/>
      <c r="I3" s="389"/>
    </row>
    <row r="4" spans="1:9" ht="12.75" customHeight="1">
      <c r="A4" s="342" t="s">
        <v>1468</v>
      </c>
      <c r="B4" s="342"/>
      <c r="C4" s="342"/>
      <c r="D4" s="342"/>
      <c r="E4" s="342"/>
      <c r="F4" s="342"/>
      <c r="G4" s="390"/>
      <c r="H4" s="390"/>
      <c r="I4" s="390"/>
    </row>
    <row r="5" spans="1:9" ht="14.25" customHeight="1">
      <c r="A5" s="90" t="s">
        <v>1</v>
      </c>
      <c r="B5" s="77" t="s">
        <v>2</v>
      </c>
      <c r="C5" s="77" t="s">
        <v>213</v>
      </c>
      <c r="D5" s="78" t="s">
        <v>214</v>
      </c>
      <c r="E5" s="47"/>
      <c r="F5" s="90" t="s">
        <v>1</v>
      </c>
      <c r="G5" s="77" t="s">
        <v>2</v>
      </c>
      <c r="H5" s="77" t="s">
        <v>213</v>
      </c>
      <c r="I5" s="78" t="s">
        <v>214</v>
      </c>
    </row>
    <row r="6" spans="1:9" ht="14.25" customHeight="1">
      <c r="A6" s="362" t="s">
        <v>1462</v>
      </c>
      <c r="B6" s="363"/>
      <c r="C6" s="363"/>
      <c r="D6" s="366"/>
      <c r="E6" s="47"/>
      <c r="F6" s="362" t="s">
        <v>1220</v>
      </c>
      <c r="G6" s="363"/>
      <c r="H6" s="363"/>
      <c r="I6" s="366"/>
    </row>
    <row r="7" spans="1:9" ht="14.25" customHeight="1">
      <c r="A7" s="141" t="s">
        <v>976</v>
      </c>
      <c r="B7" s="143" t="s">
        <v>4</v>
      </c>
      <c r="C7" s="61">
        <v>526</v>
      </c>
      <c r="D7" s="92">
        <v>553</v>
      </c>
      <c r="E7" s="47"/>
      <c r="F7" s="115" t="s">
        <v>1270</v>
      </c>
      <c r="G7" s="116" t="s">
        <v>149</v>
      </c>
      <c r="H7" s="35">
        <v>511</v>
      </c>
      <c r="I7" s="28">
        <v>537</v>
      </c>
    </row>
    <row r="8" spans="1:9" ht="14.25" customHeight="1">
      <c r="A8" s="141" t="s">
        <v>977</v>
      </c>
      <c r="B8" s="143" t="s">
        <v>4</v>
      </c>
      <c r="C8" s="61">
        <v>641</v>
      </c>
      <c r="D8" s="92">
        <v>674</v>
      </c>
      <c r="E8" s="47"/>
      <c r="F8" s="115" t="s">
        <v>1271</v>
      </c>
      <c r="G8" s="116" t="s">
        <v>4</v>
      </c>
      <c r="H8" s="35">
        <v>644</v>
      </c>
      <c r="I8" s="28">
        <v>677</v>
      </c>
    </row>
    <row r="9" spans="1:9" ht="14.25" customHeight="1">
      <c r="A9" s="141" t="s">
        <v>978</v>
      </c>
      <c r="B9" s="143" t="s">
        <v>4</v>
      </c>
      <c r="C9" s="61">
        <v>783</v>
      </c>
      <c r="D9" s="92">
        <v>823</v>
      </c>
      <c r="E9" s="47"/>
      <c r="F9" s="115" t="s">
        <v>1272</v>
      </c>
      <c r="G9" s="116" t="s">
        <v>4</v>
      </c>
      <c r="H9" s="35">
        <v>809</v>
      </c>
      <c r="I9" s="28">
        <v>850</v>
      </c>
    </row>
    <row r="10" spans="1:9" ht="14.25" customHeight="1">
      <c r="A10" s="141" t="s">
        <v>980</v>
      </c>
      <c r="B10" s="143" t="s">
        <v>4</v>
      </c>
      <c r="C10" s="61">
        <v>1054</v>
      </c>
      <c r="D10" s="92">
        <v>1107</v>
      </c>
      <c r="E10" s="47"/>
      <c r="F10" s="115" t="s">
        <v>1273</v>
      </c>
      <c r="G10" s="116" t="s">
        <v>4</v>
      </c>
      <c r="H10" s="35">
        <v>909</v>
      </c>
      <c r="I10" s="28">
        <v>955</v>
      </c>
    </row>
    <row r="11" spans="1:9" ht="14.25" customHeight="1">
      <c r="A11" s="141" t="s">
        <v>979</v>
      </c>
      <c r="B11" s="143" t="s">
        <v>4</v>
      </c>
      <c r="C11" s="61">
        <v>1098</v>
      </c>
      <c r="D11" s="92">
        <v>1153</v>
      </c>
      <c r="E11" s="47"/>
      <c r="F11" s="115" t="s">
        <v>1274</v>
      </c>
      <c r="G11" s="116" t="s">
        <v>4</v>
      </c>
      <c r="H11" s="35">
        <v>1063</v>
      </c>
      <c r="I11" s="28">
        <v>1117</v>
      </c>
    </row>
    <row r="12" spans="1:9" ht="14.25" customHeight="1">
      <c r="A12" s="141" t="s">
        <v>981</v>
      </c>
      <c r="B12" s="143" t="s">
        <v>4</v>
      </c>
      <c r="C12" s="61">
        <v>1406</v>
      </c>
      <c r="D12" s="92">
        <v>1477</v>
      </c>
      <c r="E12" s="47"/>
      <c r="F12" s="115" t="s">
        <v>1275</v>
      </c>
      <c r="G12" s="116" t="s">
        <v>4</v>
      </c>
      <c r="H12" s="35">
        <v>1083</v>
      </c>
      <c r="I12" s="28">
        <v>1138</v>
      </c>
    </row>
    <row r="13" spans="1:9" ht="14.25" customHeight="1">
      <c r="A13" s="141" t="s">
        <v>982</v>
      </c>
      <c r="B13" s="143" t="s">
        <v>4</v>
      </c>
      <c r="C13" s="61">
        <v>1447</v>
      </c>
      <c r="D13" s="92">
        <v>1521</v>
      </c>
      <c r="E13" s="47"/>
      <c r="F13" s="115" t="s">
        <v>1276</v>
      </c>
      <c r="G13" s="116" t="s">
        <v>4</v>
      </c>
      <c r="H13" s="35">
        <v>1122</v>
      </c>
      <c r="I13" s="28">
        <v>1179</v>
      </c>
    </row>
    <row r="14" spans="1:9" ht="14.25" customHeight="1">
      <c r="A14" s="141" t="s">
        <v>573</v>
      </c>
      <c r="B14" s="143" t="s">
        <v>4</v>
      </c>
      <c r="C14" s="61">
        <v>250</v>
      </c>
      <c r="D14" s="92">
        <v>263</v>
      </c>
      <c r="E14" s="47"/>
      <c r="F14" s="115" t="s">
        <v>1277</v>
      </c>
      <c r="G14" s="116" t="s">
        <v>4</v>
      </c>
      <c r="H14" s="35">
        <v>1302</v>
      </c>
      <c r="I14" s="28">
        <v>1368</v>
      </c>
    </row>
    <row r="15" spans="1:9" ht="14.25" customHeight="1">
      <c r="A15" s="370" t="s">
        <v>1463</v>
      </c>
      <c r="B15" s="371"/>
      <c r="C15" s="371"/>
      <c r="D15" s="372"/>
      <c r="E15" s="47"/>
      <c r="F15" s="115" t="s">
        <v>1278</v>
      </c>
      <c r="G15" s="116" t="s">
        <v>4</v>
      </c>
      <c r="H15" s="35">
        <v>1473</v>
      </c>
      <c r="I15" s="28">
        <v>1547</v>
      </c>
    </row>
    <row r="16" spans="1:9" ht="14.25" customHeight="1">
      <c r="A16" s="141" t="s">
        <v>983</v>
      </c>
      <c r="B16" s="143" t="s">
        <v>4</v>
      </c>
      <c r="C16" s="61">
        <v>2865</v>
      </c>
      <c r="D16" s="92">
        <v>3009</v>
      </c>
      <c r="E16" s="47"/>
      <c r="F16" s="115" t="s">
        <v>1279</v>
      </c>
      <c r="G16" s="116" t="s">
        <v>4</v>
      </c>
      <c r="H16" s="35">
        <v>3968</v>
      </c>
      <c r="I16" s="28">
        <v>4167</v>
      </c>
    </row>
    <row r="17" spans="1:9" ht="14.25" customHeight="1">
      <c r="A17" s="141" t="s">
        <v>984</v>
      </c>
      <c r="B17" s="143" t="s">
        <v>4</v>
      </c>
      <c r="C17" s="61">
        <v>3007</v>
      </c>
      <c r="D17" s="92">
        <v>3157</v>
      </c>
      <c r="E17" s="47"/>
      <c r="F17" s="115" t="s">
        <v>1280</v>
      </c>
      <c r="G17" s="116" t="s">
        <v>4</v>
      </c>
      <c r="H17" s="35">
        <v>5009</v>
      </c>
      <c r="I17" s="28">
        <v>5260</v>
      </c>
    </row>
    <row r="18" spans="1:9" ht="14.25" customHeight="1">
      <c r="A18" s="141" t="s">
        <v>985</v>
      </c>
      <c r="B18" s="143" t="s">
        <v>4</v>
      </c>
      <c r="C18" s="61">
        <v>3337</v>
      </c>
      <c r="D18" s="92">
        <v>3054</v>
      </c>
      <c r="E18" s="47"/>
      <c r="F18" s="115" t="s">
        <v>1281</v>
      </c>
      <c r="G18" s="116" t="s">
        <v>4</v>
      </c>
      <c r="H18" s="35">
        <v>5662</v>
      </c>
      <c r="I18" s="28">
        <v>5946</v>
      </c>
    </row>
    <row r="19" spans="1:9" ht="14.25" customHeight="1">
      <c r="A19" s="141" t="s">
        <v>986</v>
      </c>
      <c r="B19" s="143" t="s">
        <v>4</v>
      </c>
      <c r="C19" s="61">
        <v>3502</v>
      </c>
      <c r="D19" s="92">
        <v>3677</v>
      </c>
      <c r="E19" s="47"/>
      <c r="F19" s="115" t="s">
        <v>1282</v>
      </c>
      <c r="G19" s="116" t="s">
        <v>4</v>
      </c>
      <c r="H19" s="35">
        <v>8422</v>
      </c>
      <c r="I19" s="28">
        <v>8844</v>
      </c>
    </row>
    <row r="20" spans="1:9" ht="14.25" customHeight="1">
      <c r="A20" s="141" t="s">
        <v>987</v>
      </c>
      <c r="B20" s="143" t="s">
        <v>4</v>
      </c>
      <c r="C20" s="61">
        <v>4634</v>
      </c>
      <c r="D20" s="92">
        <v>4866</v>
      </c>
      <c r="E20" s="47"/>
      <c r="F20" s="115" t="s">
        <v>1283</v>
      </c>
      <c r="G20" s="116" t="s">
        <v>4</v>
      </c>
      <c r="H20" s="35">
        <v>9358</v>
      </c>
      <c r="I20" s="28">
        <v>9826</v>
      </c>
    </row>
    <row r="21" spans="1:9" ht="14.25" customHeight="1">
      <c r="A21" s="141" t="s">
        <v>988</v>
      </c>
      <c r="B21" s="143" t="s">
        <v>4</v>
      </c>
      <c r="C21" s="61">
        <v>4864</v>
      </c>
      <c r="D21" s="92">
        <v>5107</v>
      </c>
      <c r="E21" s="47"/>
      <c r="F21" s="115" t="s">
        <v>1284</v>
      </c>
      <c r="G21" s="116" t="s">
        <v>4</v>
      </c>
      <c r="H21" s="35">
        <v>13016</v>
      </c>
      <c r="I21" s="28">
        <v>13667</v>
      </c>
    </row>
    <row r="22" spans="1:9" ht="14.25" customHeight="1">
      <c r="A22" s="141" t="s">
        <v>989</v>
      </c>
      <c r="B22" s="143" t="s">
        <v>4</v>
      </c>
      <c r="C22" s="61">
        <v>5648</v>
      </c>
      <c r="D22" s="92">
        <v>5931</v>
      </c>
      <c r="E22" s="47"/>
      <c r="F22" s="326" t="s">
        <v>1176</v>
      </c>
      <c r="G22" s="327"/>
      <c r="H22" s="327"/>
      <c r="I22" s="328"/>
    </row>
    <row r="23" spans="1:9" ht="14.25" customHeight="1">
      <c r="A23" s="141" t="s">
        <v>990</v>
      </c>
      <c r="B23" s="143" t="s">
        <v>4</v>
      </c>
      <c r="C23" s="61">
        <v>5928</v>
      </c>
      <c r="D23" s="92">
        <v>6244</v>
      </c>
      <c r="E23" s="47"/>
      <c r="F23" s="326" t="s">
        <v>1626</v>
      </c>
      <c r="G23" s="327"/>
      <c r="H23" s="327"/>
      <c r="I23" s="328"/>
    </row>
    <row r="24" spans="1:9" ht="14.25" customHeight="1">
      <c r="A24" s="141" t="s">
        <v>991</v>
      </c>
      <c r="B24" s="143" t="s">
        <v>4</v>
      </c>
      <c r="C24" s="61">
        <v>12323</v>
      </c>
      <c r="D24" s="92">
        <v>12940</v>
      </c>
      <c r="E24" s="47"/>
      <c r="F24" s="22" t="s">
        <v>1183</v>
      </c>
      <c r="G24" s="16" t="s">
        <v>149</v>
      </c>
      <c r="H24" s="18">
        <v>4200</v>
      </c>
      <c r="I24" s="15">
        <v>4410</v>
      </c>
    </row>
    <row r="25" spans="1:9" ht="14.25" customHeight="1">
      <c r="A25" s="141" t="s">
        <v>992</v>
      </c>
      <c r="B25" s="143" t="s">
        <v>4</v>
      </c>
      <c r="C25" s="61">
        <v>12935</v>
      </c>
      <c r="D25" s="92">
        <v>13582</v>
      </c>
      <c r="E25" s="47"/>
      <c r="F25" s="22" t="s">
        <v>1184</v>
      </c>
      <c r="G25" s="16" t="s">
        <v>149</v>
      </c>
      <c r="H25" s="18">
        <v>5145</v>
      </c>
      <c r="I25" s="15">
        <v>5403</v>
      </c>
    </row>
    <row r="26" spans="1:9" ht="14.25" customHeight="1">
      <c r="A26" s="362" t="s">
        <v>1464</v>
      </c>
      <c r="B26" s="363"/>
      <c r="C26" s="363"/>
      <c r="D26" s="366"/>
      <c r="E26" s="47"/>
      <c r="F26" s="22" t="s">
        <v>1185</v>
      </c>
      <c r="G26" s="16" t="s">
        <v>149</v>
      </c>
      <c r="H26" s="18">
        <v>5460</v>
      </c>
      <c r="I26" s="15">
        <v>5733</v>
      </c>
    </row>
    <row r="27" spans="1:9" ht="14.25" customHeight="1">
      <c r="A27" s="141" t="s">
        <v>993</v>
      </c>
      <c r="B27" s="143" t="s">
        <v>4</v>
      </c>
      <c r="C27" s="61">
        <v>262</v>
      </c>
      <c r="D27" s="92">
        <v>276</v>
      </c>
      <c r="E27" s="47"/>
      <c r="F27" s="22" t="s">
        <v>1186</v>
      </c>
      <c r="G27" s="16" t="s">
        <v>149</v>
      </c>
      <c r="H27" s="18">
        <v>5985</v>
      </c>
      <c r="I27" s="15">
        <v>6285</v>
      </c>
    </row>
    <row r="28" spans="1:9" ht="14.25" customHeight="1">
      <c r="A28" s="141" t="s">
        <v>1136</v>
      </c>
      <c r="B28" s="143" t="s">
        <v>4</v>
      </c>
      <c r="C28" s="61">
        <v>648</v>
      </c>
      <c r="D28" s="92">
        <v>234</v>
      </c>
      <c r="E28" s="47"/>
      <c r="F28" s="115" t="s">
        <v>1187</v>
      </c>
      <c r="G28" s="65" t="s">
        <v>149</v>
      </c>
      <c r="H28" s="9">
        <v>52500</v>
      </c>
      <c r="I28" s="7">
        <v>55125</v>
      </c>
    </row>
    <row r="29" spans="1:9" ht="14.25" customHeight="1">
      <c r="A29" s="115" t="s">
        <v>1566</v>
      </c>
      <c r="B29" s="116" t="s">
        <v>4</v>
      </c>
      <c r="C29" s="9">
        <v>222</v>
      </c>
      <c r="D29" s="7">
        <v>234</v>
      </c>
      <c r="E29" s="47"/>
      <c r="F29" s="115" t="s">
        <v>1188</v>
      </c>
      <c r="G29" s="65" t="s">
        <v>149</v>
      </c>
      <c r="H29" s="9">
        <v>57750</v>
      </c>
      <c r="I29" s="7">
        <v>60638</v>
      </c>
    </row>
    <row r="30" spans="1:9" ht="14.25" customHeight="1">
      <c r="A30" s="115" t="s">
        <v>1567</v>
      </c>
      <c r="B30" s="116" t="s">
        <v>149</v>
      </c>
      <c r="C30" s="9">
        <v>228</v>
      </c>
      <c r="D30" s="7">
        <v>240</v>
      </c>
      <c r="E30" s="47"/>
      <c r="F30" s="115" t="s">
        <v>1641</v>
      </c>
      <c r="G30" s="65" t="s">
        <v>149</v>
      </c>
      <c r="H30" s="9">
        <v>4255</v>
      </c>
      <c r="I30" s="7">
        <v>4468</v>
      </c>
    </row>
    <row r="31" spans="1:9" ht="14.25" customHeight="1">
      <c r="A31" s="115" t="s">
        <v>1568</v>
      </c>
      <c r="B31" s="116" t="s">
        <v>149</v>
      </c>
      <c r="C31" s="9">
        <v>226</v>
      </c>
      <c r="D31" s="7">
        <v>238</v>
      </c>
      <c r="E31" s="47"/>
      <c r="F31" s="367" t="s">
        <v>709</v>
      </c>
      <c r="G31" s="368"/>
      <c r="H31" s="368"/>
      <c r="I31" s="369"/>
    </row>
    <row r="32" spans="1:9" ht="14.25" customHeight="1">
      <c r="A32" s="115" t="s">
        <v>1569</v>
      </c>
      <c r="B32" s="116" t="s">
        <v>149</v>
      </c>
      <c r="C32" s="9">
        <v>352</v>
      </c>
      <c r="D32" s="7">
        <v>370</v>
      </c>
      <c r="E32" s="47"/>
      <c r="F32" s="367" t="s">
        <v>710</v>
      </c>
      <c r="G32" s="368"/>
      <c r="H32" s="368"/>
      <c r="I32" s="369"/>
    </row>
    <row r="33" spans="1:9" ht="14.25" customHeight="1">
      <c r="A33" s="115" t="s">
        <v>1570</v>
      </c>
      <c r="B33" s="116" t="s">
        <v>149</v>
      </c>
      <c r="C33" s="9">
        <v>328</v>
      </c>
      <c r="D33" s="7">
        <v>345</v>
      </c>
      <c r="E33" s="47"/>
      <c r="F33" s="19" t="s">
        <v>711</v>
      </c>
      <c r="G33" s="66" t="s">
        <v>149</v>
      </c>
      <c r="H33" s="18">
        <v>8500</v>
      </c>
      <c r="I33" s="15">
        <v>8925</v>
      </c>
    </row>
    <row r="34" spans="1:9" ht="14.25" customHeight="1">
      <c r="A34" s="115" t="s">
        <v>1571</v>
      </c>
      <c r="B34" s="116" t="s">
        <v>149</v>
      </c>
      <c r="C34" s="9">
        <v>386</v>
      </c>
      <c r="D34" s="7">
        <v>406</v>
      </c>
      <c r="E34" s="47"/>
      <c r="F34" s="19" t="s">
        <v>712</v>
      </c>
      <c r="G34" s="66" t="s">
        <v>149</v>
      </c>
      <c r="H34" s="18">
        <v>12500</v>
      </c>
      <c r="I34" s="15">
        <v>13125</v>
      </c>
    </row>
    <row r="35" spans="1:9" ht="14.25" customHeight="1">
      <c r="A35" s="115" t="s">
        <v>1572</v>
      </c>
      <c r="B35" s="116" t="s">
        <v>149</v>
      </c>
      <c r="C35" s="9">
        <v>359</v>
      </c>
      <c r="D35" s="7">
        <v>377</v>
      </c>
      <c r="E35" s="261"/>
      <c r="F35" s="19" t="s">
        <v>713</v>
      </c>
      <c r="G35" s="66" t="s">
        <v>149</v>
      </c>
      <c r="H35" s="18">
        <v>35500</v>
      </c>
      <c r="I35" s="15">
        <v>37275</v>
      </c>
    </row>
    <row r="36" spans="1:9" ht="14.25" customHeight="1">
      <c r="A36" s="115" t="s">
        <v>1573</v>
      </c>
      <c r="B36" s="116" t="s">
        <v>149</v>
      </c>
      <c r="C36" s="9">
        <v>460</v>
      </c>
      <c r="D36" s="7">
        <v>483</v>
      </c>
      <c r="E36" s="47"/>
      <c r="F36" s="19" t="s">
        <v>714</v>
      </c>
      <c r="G36" s="66" t="s">
        <v>149</v>
      </c>
      <c r="H36" s="18">
        <v>56800</v>
      </c>
      <c r="I36" s="15">
        <v>59640</v>
      </c>
    </row>
    <row r="37" spans="1:9" ht="14.25" customHeight="1">
      <c r="A37" s="115" t="s">
        <v>1574</v>
      </c>
      <c r="B37" s="116" t="s">
        <v>149</v>
      </c>
      <c r="C37" s="9">
        <v>422</v>
      </c>
      <c r="D37" s="7">
        <v>444</v>
      </c>
      <c r="E37" s="47"/>
      <c r="F37" s="370" t="s">
        <v>1480</v>
      </c>
      <c r="G37" s="371"/>
      <c r="H37" s="371"/>
      <c r="I37" s="372"/>
    </row>
    <row r="38" spans="1:9" ht="14.25" customHeight="1">
      <c r="A38" s="115" t="s">
        <v>1575</v>
      </c>
      <c r="B38" s="116" t="s">
        <v>4</v>
      </c>
      <c r="C38" s="9">
        <v>643</v>
      </c>
      <c r="D38" s="7">
        <v>676</v>
      </c>
      <c r="E38" s="47"/>
      <c r="F38" s="115" t="s">
        <v>1580</v>
      </c>
      <c r="G38" s="116" t="s">
        <v>149</v>
      </c>
      <c r="H38" s="9">
        <v>214</v>
      </c>
      <c r="I38" s="7">
        <v>225</v>
      </c>
    </row>
    <row r="39" spans="1:9" ht="14.25" customHeight="1">
      <c r="A39" s="115" t="s">
        <v>1576</v>
      </c>
      <c r="B39" s="116" t="s">
        <v>4</v>
      </c>
      <c r="C39" s="9">
        <v>599</v>
      </c>
      <c r="D39" s="7">
        <v>629</v>
      </c>
      <c r="E39" s="47"/>
      <c r="F39" s="115" t="s">
        <v>1581</v>
      </c>
      <c r="G39" s="116" t="s">
        <v>149</v>
      </c>
      <c r="H39" s="9">
        <v>198</v>
      </c>
      <c r="I39" s="7">
        <v>208</v>
      </c>
    </row>
    <row r="40" spans="1:9" ht="14.25" customHeight="1">
      <c r="A40" s="115" t="s">
        <v>1577</v>
      </c>
      <c r="B40" s="116" t="s">
        <v>4</v>
      </c>
      <c r="C40" s="9">
        <v>598</v>
      </c>
      <c r="D40" s="7">
        <v>628</v>
      </c>
      <c r="E40" s="47"/>
      <c r="F40" s="115" t="s">
        <v>1582</v>
      </c>
      <c r="G40" s="116" t="s">
        <v>149</v>
      </c>
      <c r="H40" s="9">
        <v>340</v>
      </c>
      <c r="I40" s="7">
        <v>357</v>
      </c>
    </row>
    <row r="41" spans="1:9" ht="14.25" customHeight="1">
      <c r="A41" s="115" t="s">
        <v>1578</v>
      </c>
      <c r="B41" s="116" t="s">
        <v>4</v>
      </c>
      <c r="C41" s="9">
        <v>769</v>
      </c>
      <c r="D41" s="7">
        <v>808</v>
      </c>
      <c r="E41" s="47"/>
      <c r="F41" s="115" t="s">
        <v>1583</v>
      </c>
      <c r="G41" s="116" t="s">
        <v>149</v>
      </c>
      <c r="H41" s="9">
        <v>322</v>
      </c>
      <c r="I41" s="7">
        <v>339</v>
      </c>
    </row>
    <row r="42" spans="1:9" ht="14.25" customHeight="1">
      <c r="A42" s="115" t="s">
        <v>1579</v>
      </c>
      <c r="B42" s="116" t="s">
        <v>4</v>
      </c>
      <c r="C42" s="9">
        <v>865</v>
      </c>
      <c r="D42" s="7">
        <v>909</v>
      </c>
      <c r="E42" s="47"/>
      <c r="F42" s="115" t="s">
        <v>1584</v>
      </c>
      <c r="G42" s="116" t="s">
        <v>149</v>
      </c>
      <c r="H42" s="9">
        <v>412</v>
      </c>
      <c r="I42" s="7">
        <v>433</v>
      </c>
    </row>
    <row r="43" spans="1:9" ht="14.25" customHeight="1">
      <c r="A43" s="362" t="s">
        <v>1465</v>
      </c>
      <c r="B43" s="363"/>
      <c r="C43" s="363"/>
      <c r="D43" s="366"/>
      <c r="E43" s="47"/>
      <c r="F43" s="115" t="s">
        <v>1585</v>
      </c>
      <c r="G43" s="116" t="s">
        <v>149</v>
      </c>
      <c r="H43" s="9">
        <v>387</v>
      </c>
      <c r="I43" s="7">
        <v>407</v>
      </c>
    </row>
    <row r="44" spans="1:9" ht="14.25" customHeight="1">
      <c r="A44" s="141" t="s">
        <v>995</v>
      </c>
      <c r="B44" s="143" t="s">
        <v>4</v>
      </c>
      <c r="C44" s="61">
        <v>3056</v>
      </c>
      <c r="D44" s="92">
        <v>3209</v>
      </c>
      <c r="E44" s="47"/>
      <c r="F44" s="115" t="s">
        <v>1519</v>
      </c>
      <c r="G44" s="116" t="s">
        <v>4</v>
      </c>
      <c r="H44" s="9">
        <v>526</v>
      </c>
      <c r="I44" s="7">
        <v>553</v>
      </c>
    </row>
    <row r="45" spans="1:9" ht="14.25" customHeight="1">
      <c r="A45" s="141" t="s">
        <v>1206</v>
      </c>
      <c r="B45" s="143" t="s">
        <v>4</v>
      </c>
      <c r="C45" s="61">
        <v>3744</v>
      </c>
      <c r="D45" s="92">
        <v>3932</v>
      </c>
      <c r="E45" s="47"/>
      <c r="F45" s="115" t="s">
        <v>1565</v>
      </c>
      <c r="G45" s="116" t="s">
        <v>4</v>
      </c>
      <c r="H45" s="9">
        <v>752</v>
      </c>
      <c r="I45" s="7">
        <v>790</v>
      </c>
    </row>
    <row r="46" spans="1:9" ht="14.25" customHeight="1">
      <c r="A46" s="141" t="s">
        <v>996</v>
      </c>
      <c r="B46" s="143" t="s">
        <v>4</v>
      </c>
      <c r="C46" s="61">
        <v>3864</v>
      </c>
      <c r="D46" s="92">
        <v>4058</v>
      </c>
      <c r="E46" s="47"/>
      <c r="F46" s="115" t="s">
        <v>1586</v>
      </c>
      <c r="G46" s="116" t="s">
        <v>4</v>
      </c>
      <c r="H46" s="9">
        <v>3198</v>
      </c>
      <c r="I46" s="7">
        <v>3358</v>
      </c>
    </row>
    <row r="47" spans="1:9" ht="14.25" customHeight="1">
      <c r="A47" s="141" t="s">
        <v>1059</v>
      </c>
      <c r="B47" s="143" t="s">
        <v>4</v>
      </c>
      <c r="C47" s="61">
        <v>4373</v>
      </c>
      <c r="D47" s="92">
        <v>4592</v>
      </c>
      <c r="E47" s="47"/>
      <c r="F47" s="115" t="s">
        <v>1520</v>
      </c>
      <c r="G47" s="116" t="s">
        <v>4</v>
      </c>
      <c r="H47" s="9">
        <v>5996</v>
      </c>
      <c r="I47" s="7">
        <v>6296</v>
      </c>
    </row>
    <row r="48" spans="1:9" ht="14.25" customHeight="1">
      <c r="A48" s="141" t="s">
        <v>997</v>
      </c>
      <c r="B48" s="143" t="s">
        <v>4</v>
      </c>
      <c r="C48" s="61">
        <v>6519</v>
      </c>
      <c r="D48" s="92">
        <v>6845</v>
      </c>
      <c r="E48" s="47"/>
      <c r="F48" s="115" t="s">
        <v>1521</v>
      </c>
      <c r="G48" s="116" t="s">
        <v>4</v>
      </c>
      <c r="H48" s="9">
        <v>8674</v>
      </c>
      <c r="I48" s="7">
        <v>9108</v>
      </c>
    </row>
    <row r="49" spans="1:9" ht="14.25" customHeight="1">
      <c r="A49" s="141" t="s">
        <v>998</v>
      </c>
      <c r="B49" s="143" t="s">
        <v>4</v>
      </c>
      <c r="C49" s="61">
        <v>7249</v>
      </c>
      <c r="D49" s="92">
        <v>7612</v>
      </c>
      <c r="E49" s="47"/>
      <c r="F49" s="326" t="s">
        <v>151</v>
      </c>
      <c r="G49" s="327"/>
      <c r="H49" s="327"/>
      <c r="I49" s="328"/>
    </row>
    <row r="50" spans="1:9" ht="14.25" customHeight="1">
      <c r="A50" s="141" t="s">
        <v>999</v>
      </c>
      <c r="B50" s="143" t="s">
        <v>4</v>
      </c>
      <c r="C50" s="61">
        <v>10096</v>
      </c>
      <c r="D50" s="92">
        <v>10601</v>
      </c>
      <c r="E50" s="47"/>
      <c r="F50" s="115" t="s">
        <v>822</v>
      </c>
      <c r="G50" s="116" t="s">
        <v>149</v>
      </c>
      <c r="H50" s="9">
        <v>67</v>
      </c>
      <c r="I50" s="7">
        <v>81</v>
      </c>
    </row>
    <row r="51" spans="1:9" ht="14.25" customHeight="1">
      <c r="A51" s="373" t="s">
        <v>1466</v>
      </c>
      <c r="B51" s="374"/>
      <c r="C51" s="374"/>
      <c r="D51" s="375"/>
      <c r="E51" s="47"/>
      <c r="F51" s="115" t="s">
        <v>821</v>
      </c>
      <c r="G51" s="116" t="s">
        <v>149</v>
      </c>
      <c r="H51" s="9">
        <v>48</v>
      </c>
      <c r="I51" s="7">
        <v>51</v>
      </c>
    </row>
    <row r="52" spans="1:9" ht="14.25" customHeight="1">
      <c r="A52" s="141" t="s">
        <v>1001</v>
      </c>
      <c r="B52" s="143" t="s">
        <v>4</v>
      </c>
      <c r="C52" s="61">
        <v>527</v>
      </c>
      <c r="D52" s="92">
        <v>554</v>
      </c>
      <c r="E52" s="47"/>
      <c r="F52" s="115" t="s">
        <v>1061</v>
      </c>
      <c r="G52" s="116" t="s">
        <v>175</v>
      </c>
      <c r="H52" s="9">
        <v>300</v>
      </c>
      <c r="I52" s="7">
        <v>315</v>
      </c>
    </row>
    <row r="53" spans="1:9" ht="14.25" customHeight="1">
      <c r="A53" s="141" t="s">
        <v>1000</v>
      </c>
      <c r="B53" s="143" t="s">
        <v>4</v>
      </c>
      <c r="C53" s="61">
        <v>576</v>
      </c>
      <c r="D53" s="92">
        <v>605</v>
      </c>
      <c r="E53" s="47"/>
      <c r="F53" s="115" t="s">
        <v>1619</v>
      </c>
      <c r="G53" s="116" t="s">
        <v>150</v>
      </c>
      <c r="H53" s="9">
        <v>975</v>
      </c>
      <c r="I53" s="7">
        <v>1024</v>
      </c>
    </row>
    <row r="54" spans="1:9" ht="14.25" customHeight="1">
      <c r="A54" s="141" t="s">
        <v>1396</v>
      </c>
      <c r="B54" s="143" t="s">
        <v>4</v>
      </c>
      <c r="C54" s="61">
        <v>883</v>
      </c>
      <c r="D54" s="92">
        <v>928</v>
      </c>
      <c r="E54" s="47"/>
      <c r="F54" s="115" t="s">
        <v>1620</v>
      </c>
      <c r="G54" s="116" t="s">
        <v>150</v>
      </c>
      <c r="H54" s="9">
        <v>1290</v>
      </c>
      <c r="I54" s="7">
        <v>1355</v>
      </c>
    </row>
    <row r="55" spans="1:9" ht="14.25" customHeight="1">
      <c r="A55" s="141" t="s">
        <v>1003</v>
      </c>
      <c r="B55" s="143" t="s">
        <v>4</v>
      </c>
      <c r="C55" s="61">
        <v>759</v>
      </c>
      <c r="D55" s="92">
        <v>797</v>
      </c>
      <c r="E55" s="47"/>
      <c r="F55" s="115" t="s">
        <v>1137</v>
      </c>
      <c r="G55" s="116" t="s">
        <v>150</v>
      </c>
      <c r="H55" s="9">
        <v>1279</v>
      </c>
      <c r="I55" s="7">
        <v>1343</v>
      </c>
    </row>
    <row r="56" spans="1:9" ht="14.25" customHeight="1">
      <c r="A56" s="141" t="s">
        <v>1002</v>
      </c>
      <c r="B56" s="143" t="s">
        <v>4</v>
      </c>
      <c r="C56" s="61">
        <v>824</v>
      </c>
      <c r="D56" s="92">
        <v>866</v>
      </c>
      <c r="E56" s="47"/>
      <c r="F56" s="115" t="s">
        <v>818</v>
      </c>
      <c r="G56" s="116" t="s">
        <v>150</v>
      </c>
      <c r="H56" s="9">
        <v>1389</v>
      </c>
      <c r="I56" s="7">
        <v>1459</v>
      </c>
    </row>
    <row r="57" spans="1:9" ht="14.25" customHeight="1">
      <c r="A57" s="141" t="s">
        <v>1402</v>
      </c>
      <c r="B57" s="143" t="s">
        <v>4</v>
      </c>
      <c r="C57" s="61">
        <v>1473</v>
      </c>
      <c r="D57" s="92">
        <v>1547</v>
      </c>
      <c r="E57" s="47"/>
      <c r="F57" s="115" t="s">
        <v>824</v>
      </c>
      <c r="G57" s="116" t="s">
        <v>150</v>
      </c>
      <c r="H57" s="9">
        <v>1481</v>
      </c>
      <c r="I57" s="7">
        <v>1556</v>
      </c>
    </row>
    <row r="58" spans="1:9" ht="14.25" customHeight="1">
      <c r="A58" s="141" t="s">
        <v>1025</v>
      </c>
      <c r="B58" s="143" t="s">
        <v>4</v>
      </c>
      <c r="C58" s="61">
        <v>1156</v>
      </c>
      <c r="D58" s="92">
        <v>1214</v>
      </c>
      <c r="E58" s="47"/>
      <c r="F58" s="115" t="s">
        <v>939</v>
      </c>
      <c r="G58" s="116" t="s">
        <v>150</v>
      </c>
      <c r="H58" s="9">
        <v>2175</v>
      </c>
      <c r="I58" s="7">
        <v>2284</v>
      </c>
    </row>
    <row r="59" spans="1:9" ht="14.25" customHeight="1">
      <c r="A59" s="141" t="s">
        <v>1026</v>
      </c>
      <c r="B59" s="143" t="s">
        <v>4</v>
      </c>
      <c r="C59" s="61">
        <v>1256</v>
      </c>
      <c r="D59" s="92">
        <v>1319</v>
      </c>
      <c r="E59" s="47"/>
      <c r="F59" s="115" t="s">
        <v>994</v>
      </c>
      <c r="G59" s="116" t="s">
        <v>150</v>
      </c>
      <c r="H59" s="9">
        <v>2175</v>
      </c>
      <c r="I59" s="7">
        <v>2284</v>
      </c>
    </row>
    <row r="60" spans="1:9" ht="14.25" customHeight="1">
      <c r="A60" s="141" t="s">
        <v>1403</v>
      </c>
      <c r="B60" s="143" t="s">
        <v>4</v>
      </c>
      <c r="C60" s="61">
        <v>1686</v>
      </c>
      <c r="D60" s="92">
        <v>1771</v>
      </c>
      <c r="E60" s="47"/>
      <c r="F60" s="115" t="s">
        <v>716</v>
      </c>
      <c r="G60" s="116" t="s">
        <v>149</v>
      </c>
      <c r="H60" s="9">
        <v>709</v>
      </c>
      <c r="I60" s="7">
        <v>745</v>
      </c>
    </row>
    <row r="61" spans="1:9" ht="14.25" customHeight="1">
      <c r="A61" s="373" t="s">
        <v>1467</v>
      </c>
      <c r="B61" s="374"/>
      <c r="C61" s="374"/>
      <c r="D61" s="375"/>
      <c r="E61" s="47"/>
      <c r="F61" s="115" t="s">
        <v>717</v>
      </c>
      <c r="G61" s="116" t="s">
        <v>149</v>
      </c>
      <c r="H61" s="9">
        <v>3750</v>
      </c>
      <c r="I61" s="7">
        <f>H61*1.05</f>
        <v>3937.5</v>
      </c>
    </row>
    <row r="62" spans="1:9" ht="14.25" customHeight="1">
      <c r="A62" s="141" t="s">
        <v>574</v>
      </c>
      <c r="B62" s="143" t="s">
        <v>4</v>
      </c>
      <c r="C62" s="61">
        <v>5036</v>
      </c>
      <c r="D62" s="92">
        <v>5288</v>
      </c>
      <c r="E62" s="47"/>
      <c r="F62" s="367" t="s">
        <v>816</v>
      </c>
      <c r="G62" s="368"/>
      <c r="H62" s="368"/>
      <c r="I62" s="369"/>
    </row>
    <row r="63" spans="1:9" ht="14.25" customHeight="1">
      <c r="A63" s="141" t="s">
        <v>1024</v>
      </c>
      <c r="B63" s="143" t="s">
        <v>4</v>
      </c>
      <c r="C63" s="61">
        <v>5646</v>
      </c>
      <c r="D63" s="92">
        <v>5929</v>
      </c>
      <c r="E63" s="47"/>
      <c r="F63" s="115" t="s">
        <v>807</v>
      </c>
      <c r="G63" s="116" t="s">
        <v>149</v>
      </c>
      <c r="H63" s="9">
        <v>5475</v>
      </c>
      <c r="I63" s="7">
        <v>5749</v>
      </c>
    </row>
    <row r="64" spans="1:9" ht="14.25" customHeight="1">
      <c r="A64" s="141" t="s">
        <v>1404</v>
      </c>
      <c r="B64" s="143" t="s">
        <v>4</v>
      </c>
      <c r="C64" s="61">
        <v>7886</v>
      </c>
      <c r="D64" s="92">
        <v>8281</v>
      </c>
      <c r="E64" s="47"/>
      <c r="F64" s="115" t="s">
        <v>776</v>
      </c>
      <c r="G64" s="116" t="s">
        <v>149</v>
      </c>
      <c r="H64" s="9">
        <v>3502</v>
      </c>
      <c r="I64" s="7">
        <v>3678</v>
      </c>
    </row>
    <row r="65" spans="1:9" ht="14.25" customHeight="1">
      <c r="A65" s="141" t="s">
        <v>575</v>
      </c>
      <c r="B65" s="143" t="s">
        <v>4</v>
      </c>
      <c r="C65" s="61">
        <v>10011</v>
      </c>
      <c r="D65" s="92">
        <v>10512</v>
      </c>
      <c r="E65" s="47"/>
      <c r="F65" s="115" t="s">
        <v>808</v>
      </c>
      <c r="G65" s="116" t="s">
        <v>149</v>
      </c>
      <c r="H65" s="9">
        <v>11081</v>
      </c>
      <c r="I65" s="7">
        <v>11636</v>
      </c>
    </row>
    <row r="66" spans="1:9" ht="14.25" customHeight="1">
      <c r="A66" s="141" t="s">
        <v>1023</v>
      </c>
      <c r="B66" s="143" t="s">
        <v>4</v>
      </c>
      <c r="C66" s="61">
        <v>10646</v>
      </c>
      <c r="D66" s="92">
        <v>11179</v>
      </c>
      <c r="E66" s="47"/>
      <c r="F66" s="115" t="s">
        <v>809</v>
      </c>
      <c r="G66" s="116" t="s">
        <v>149</v>
      </c>
      <c r="H66" s="9">
        <v>15484</v>
      </c>
      <c r="I66" s="7">
        <v>16259</v>
      </c>
    </row>
    <row r="67" spans="1:9" ht="14.25" customHeight="1">
      <c r="A67" s="141" t="s">
        <v>1405</v>
      </c>
      <c r="B67" s="143" t="s">
        <v>4</v>
      </c>
      <c r="C67" s="61">
        <v>13466</v>
      </c>
      <c r="D67" s="92">
        <v>14140</v>
      </c>
      <c r="E67" s="47"/>
      <c r="F67" s="115" t="s">
        <v>1146</v>
      </c>
      <c r="G67" s="116" t="s">
        <v>149</v>
      </c>
      <c r="H67" s="9">
        <v>3367</v>
      </c>
      <c r="I67" s="7">
        <v>3536</v>
      </c>
    </row>
    <row r="68" spans="1:9" ht="14.25" customHeight="1">
      <c r="A68" s="141" t="s">
        <v>1021</v>
      </c>
      <c r="B68" s="143" t="s">
        <v>4</v>
      </c>
      <c r="C68" s="61">
        <v>10846</v>
      </c>
      <c r="D68" s="92">
        <v>11389</v>
      </c>
      <c r="E68" s="47"/>
      <c r="F68" s="115" t="s">
        <v>810</v>
      </c>
      <c r="G68" s="116" t="s">
        <v>149</v>
      </c>
      <c r="H68" s="9">
        <v>5794</v>
      </c>
      <c r="I68" s="7">
        <v>6084</v>
      </c>
    </row>
    <row r="69" spans="1:9" ht="14.25" customHeight="1">
      <c r="A69" s="141" t="s">
        <v>1022</v>
      </c>
      <c r="B69" s="143" t="s">
        <v>4</v>
      </c>
      <c r="C69" s="61">
        <v>11401</v>
      </c>
      <c r="D69" s="92">
        <v>11972</v>
      </c>
      <c r="E69" s="47"/>
      <c r="F69" s="115" t="s">
        <v>811</v>
      </c>
      <c r="G69" s="116" t="s">
        <v>149</v>
      </c>
      <c r="H69" s="9">
        <v>14623</v>
      </c>
      <c r="I69" s="7">
        <v>15355</v>
      </c>
    </row>
    <row r="70" spans="1:9" ht="14.25" customHeight="1">
      <c r="A70" s="141" t="s">
        <v>1406</v>
      </c>
      <c r="B70" s="143" t="s">
        <v>4</v>
      </c>
      <c r="C70" s="61">
        <v>15856</v>
      </c>
      <c r="D70" s="92">
        <v>16649</v>
      </c>
      <c r="E70" s="47"/>
      <c r="F70" s="115" t="s">
        <v>812</v>
      </c>
      <c r="G70" s="116" t="s">
        <v>149</v>
      </c>
      <c r="H70" s="9">
        <v>24892</v>
      </c>
      <c r="I70" s="7">
        <v>26137</v>
      </c>
    </row>
    <row r="71" spans="1:9" ht="14.25" customHeight="1">
      <c r="A71" s="386" t="s">
        <v>790</v>
      </c>
      <c r="B71" s="387"/>
      <c r="C71" s="388"/>
      <c r="D71" s="387"/>
      <c r="E71" s="47"/>
      <c r="F71" s="115" t="s">
        <v>813</v>
      </c>
      <c r="G71" s="116" t="s">
        <v>149</v>
      </c>
      <c r="H71" s="9">
        <v>29334</v>
      </c>
      <c r="I71" s="7">
        <v>30801</v>
      </c>
    </row>
    <row r="72" spans="1:10" ht="12.75" customHeight="1">
      <c r="A72" s="19" t="s">
        <v>791</v>
      </c>
      <c r="B72" s="65" t="s">
        <v>175</v>
      </c>
      <c r="C72" s="8">
        <v>115</v>
      </c>
      <c r="D72" s="15">
        <v>121</v>
      </c>
      <c r="E72" s="47"/>
      <c r="F72" s="115" t="s">
        <v>814</v>
      </c>
      <c r="G72" s="116" t="s">
        <v>149</v>
      </c>
      <c r="H72" s="9">
        <v>45240</v>
      </c>
      <c r="I72" s="7">
        <v>47502</v>
      </c>
      <c r="J72" s="205"/>
    </row>
    <row r="73" spans="1:10" ht="14.25" customHeight="1">
      <c r="A73" s="19" t="s">
        <v>817</v>
      </c>
      <c r="B73" s="65" t="s">
        <v>149</v>
      </c>
      <c r="C73" s="8">
        <v>110</v>
      </c>
      <c r="D73" s="15">
        <v>116</v>
      </c>
      <c r="E73" s="47"/>
      <c r="F73" s="364" t="s">
        <v>815</v>
      </c>
      <c r="G73" s="378" t="s">
        <v>149</v>
      </c>
      <c r="H73" s="376">
        <v>45240</v>
      </c>
      <c r="I73" s="360">
        <v>47502</v>
      </c>
      <c r="J73" s="205"/>
    </row>
    <row r="74" spans="1:9" ht="15" customHeight="1" thickBot="1">
      <c r="A74" s="362" t="s">
        <v>567</v>
      </c>
      <c r="B74" s="363"/>
      <c r="C74" s="363"/>
      <c r="D74" s="363"/>
      <c r="E74" s="47"/>
      <c r="F74" s="365"/>
      <c r="G74" s="379"/>
      <c r="H74" s="377"/>
      <c r="I74" s="361"/>
    </row>
    <row r="75" spans="1:9" ht="12.75" customHeight="1">
      <c r="A75" s="380" t="s">
        <v>1451</v>
      </c>
      <c r="B75" s="381"/>
      <c r="C75" s="381"/>
      <c r="D75" s="382"/>
      <c r="E75" s="47"/>
      <c r="F75" s="115" t="s">
        <v>819</v>
      </c>
      <c r="G75" s="116" t="s">
        <v>149</v>
      </c>
      <c r="H75" s="9">
        <v>55971</v>
      </c>
      <c r="I75" s="7">
        <v>58770</v>
      </c>
    </row>
    <row r="76" spans="1:9" ht="12.75" customHeight="1" thickBot="1">
      <c r="A76" s="383"/>
      <c r="B76" s="384"/>
      <c r="C76" s="384"/>
      <c r="D76" s="385"/>
      <c r="E76" s="47"/>
      <c r="F76" s="115" t="s">
        <v>820</v>
      </c>
      <c r="G76" s="116" t="s">
        <v>149</v>
      </c>
      <c r="H76" s="9">
        <v>2091</v>
      </c>
      <c r="I76" s="7">
        <v>2196</v>
      </c>
    </row>
    <row r="80" spans="6:9" ht="15">
      <c r="F80" s="205"/>
      <c r="G80" s="205"/>
      <c r="H80" s="205"/>
      <c r="I80" s="205"/>
    </row>
    <row r="100" spans="1:4" ht="12.75">
      <c r="A100" s="50"/>
      <c r="B100" s="50"/>
      <c r="C100" s="50"/>
      <c r="D100" s="50"/>
    </row>
    <row r="101" spans="1:4" ht="12.75">
      <c r="A101" s="50"/>
      <c r="B101" s="50"/>
      <c r="C101" s="50"/>
      <c r="D101" s="50"/>
    </row>
    <row r="142" spans="1:4" ht="63.75">
      <c r="A142" s="98" t="s">
        <v>249</v>
      </c>
      <c r="B142" s="98"/>
      <c r="C142" s="98"/>
      <c r="D142" s="98"/>
    </row>
  </sheetData>
  <sheetProtection/>
  <mergeCells count="23">
    <mergeCell ref="F22:I22"/>
    <mergeCell ref="A3:I3"/>
    <mergeCell ref="A4:I4"/>
    <mergeCell ref="F32:I32"/>
    <mergeCell ref="A6:D6"/>
    <mergeCell ref="A26:D26"/>
    <mergeCell ref="F31:I31"/>
    <mergeCell ref="H73:H74"/>
    <mergeCell ref="G73:G74"/>
    <mergeCell ref="A75:D76"/>
    <mergeCell ref="A43:D43"/>
    <mergeCell ref="A51:D51"/>
    <mergeCell ref="A71:D71"/>
    <mergeCell ref="I73:I74"/>
    <mergeCell ref="F49:I49"/>
    <mergeCell ref="A74:D74"/>
    <mergeCell ref="F73:F74"/>
    <mergeCell ref="F6:I6"/>
    <mergeCell ref="F62:I62"/>
    <mergeCell ref="F23:I23"/>
    <mergeCell ref="A15:D15"/>
    <mergeCell ref="A61:D61"/>
    <mergeCell ref="F37:I37"/>
  </mergeCells>
  <printOptions horizontalCentered="1"/>
  <pageMargins left="0.15748031496062992" right="0.15748031496062992" top="0.1968503937007874" bottom="0.1968503937007874" header="0" footer="0"/>
  <pageSetup horizontalDpi="600" verticalDpi="600" orientation="portrait" paperSize="9" scale="7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95"/>
  <sheetViews>
    <sheetView view="pageBreakPreview" zoomScale="150" zoomScaleSheetLayoutView="150" zoomScalePageLayoutView="0" workbookViewId="0" topLeftCell="A77">
      <selection activeCell="A92" sqref="A92:D94"/>
    </sheetView>
  </sheetViews>
  <sheetFormatPr defaultColWidth="9.00390625" defaultRowHeight="12.75"/>
  <cols>
    <col min="1" max="1" width="57.75390625" style="0" customWidth="1"/>
    <col min="2" max="2" width="9.125" style="0" customWidth="1"/>
    <col min="3" max="3" width="8.375" style="0" customWidth="1"/>
    <col min="4" max="4" width="7.75390625" style="0" customWidth="1"/>
    <col min="5" max="5" width="1.25" style="0" customWidth="1"/>
    <col min="6" max="6" width="39.125" style="0" customWidth="1"/>
    <col min="7" max="7" width="9.125" style="0" customWidth="1"/>
    <col min="8" max="8" width="8.00390625" style="0" customWidth="1"/>
    <col min="9" max="9" width="9.125" style="0" customWidth="1"/>
    <col min="10" max="10" width="8.375" style="0" customWidth="1"/>
    <col min="11" max="11" width="7.75390625" style="0" customWidth="1"/>
  </cols>
  <sheetData>
    <row r="1" spans="1:11" s="4" customFormat="1" ht="128.25" customHeight="1" thickBot="1">
      <c r="A1" s="394"/>
      <c r="B1" s="394"/>
      <c r="C1" s="394"/>
      <c r="D1" s="394"/>
      <c r="E1" s="394"/>
      <c r="F1" s="394"/>
      <c r="G1" s="394"/>
      <c r="H1" s="394"/>
      <c r="I1" s="394"/>
      <c r="J1" s="394"/>
      <c r="K1" s="394"/>
    </row>
    <row r="2" spans="1:11" s="4" customFormat="1" ht="3" customHeight="1" thickBot="1">
      <c r="A2" s="335"/>
      <c r="B2" s="395"/>
      <c r="C2" s="395"/>
      <c r="D2" s="395"/>
      <c r="E2" s="395"/>
      <c r="F2" s="395"/>
      <c r="G2" s="395"/>
      <c r="H2" s="395"/>
      <c r="I2" s="395"/>
      <c r="J2" s="395"/>
      <c r="K2" s="396"/>
    </row>
    <row r="3" spans="1:11" ht="14.25">
      <c r="A3" s="338" t="s">
        <v>1628</v>
      </c>
      <c r="B3" s="338"/>
      <c r="C3" s="338"/>
      <c r="D3" s="338"/>
      <c r="E3" s="338"/>
      <c r="F3" s="338"/>
      <c r="G3" s="338"/>
      <c r="H3" s="338"/>
      <c r="I3" s="390"/>
      <c r="J3" s="390"/>
      <c r="K3" s="390"/>
    </row>
    <row r="4" spans="1:11" ht="15">
      <c r="A4" s="397" t="s">
        <v>1470</v>
      </c>
      <c r="B4" s="398"/>
      <c r="C4" s="398"/>
      <c r="D4" s="398"/>
      <c r="E4" s="399"/>
      <c r="F4" s="398"/>
      <c r="G4" s="398"/>
      <c r="H4" s="398"/>
      <c r="I4" s="389"/>
      <c r="J4" s="389"/>
      <c r="K4" s="389"/>
    </row>
    <row r="5" spans="1:11" ht="12.75" customHeight="1">
      <c r="A5" s="148" t="s">
        <v>18</v>
      </c>
      <c r="B5" s="149"/>
      <c r="C5" s="150" t="s">
        <v>213</v>
      </c>
      <c r="D5" s="150" t="s">
        <v>214</v>
      </c>
      <c r="F5" s="411" t="s">
        <v>18</v>
      </c>
      <c r="G5" s="412"/>
      <c r="H5" s="413"/>
      <c r="I5" s="153"/>
      <c r="J5" s="150" t="s">
        <v>213</v>
      </c>
      <c r="K5" s="150" t="s">
        <v>214</v>
      </c>
    </row>
    <row r="6" spans="1:11" ht="12.75">
      <c r="A6" s="400" t="s">
        <v>1414</v>
      </c>
      <c r="B6" s="391"/>
      <c r="C6" s="391"/>
      <c r="D6" s="391"/>
      <c r="E6" s="199"/>
      <c r="F6" s="391" t="s">
        <v>1452</v>
      </c>
      <c r="G6" s="391"/>
      <c r="H6" s="391"/>
      <c r="I6" s="391"/>
      <c r="J6" s="391"/>
      <c r="K6" s="391"/>
    </row>
    <row r="7" spans="1:11" ht="12.75" customHeight="1">
      <c r="A7" s="313" t="s">
        <v>1646</v>
      </c>
      <c r="B7" s="314" t="s">
        <v>1407</v>
      </c>
      <c r="C7" s="312">
        <v>896</v>
      </c>
      <c r="D7" s="202">
        <v>941</v>
      </c>
      <c r="E7" s="199"/>
      <c r="F7" s="401" t="s">
        <v>1654</v>
      </c>
      <c r="G7" s="402"/>
      <c r="H7" s="403"/>
      <c r="I7" s="311" t="s">
        <v>1407</v>
      </c>
      <c r="J7" s="312">
        <v>1064</v>
      </c>
      <c r="K7" s="202">
        <v>1118</v>
      </c>
    </row>
    <row r="8" spans="1:11" ht="12.75" customHeight="1">
      <c r="A8" s="315" t="s">
        <v>1617</v>
      </c>
      <c r="B8" s="314" t="s">
        <v>1408</v>
      </c>
      <c r="C8" s="312">
        <v>944</v>
      </c>
      <c r="D8" s="202">
        <v>992</v>
      </c>
      <c r="E8" s="199"/>
      <c r="F8" s="404" t="s">
        <v>1618</v>
      </c>
      <c r="G8" s="405"/>
      <c r="H8" s="406"/>
      <c r="I8" s="311" t="s">
        <v>1408</v>
      </c>
      <c r="J8" s="312">
        <v>1112</v>
      </c>
      <c r="K8" s="202">
        <v>1168</v>
      </c>
    </row>
    <row r="9" spans="1:11" ht="12.75" customHeight="1">
      <c r="A9" s="313" t="s">
        <v>1647</v>
      </c>
      <c r="B9" s="311" t="s">
        <v>1407</v>
      </c>
      <c r="C9" s="312">
        <v>1406</v>
      </c>
      <c r="D9" s="202">
        <v>1477</v>
      </c>
      <c r="E9" s="200"/>
      <c r="F9" s="401" t="s">
        <v>1655</v>
      </c>
      <c r="G9" s="402"/>
      <c r="H9" s="403"/>
      <c r="I9" s="311" t="s">
        <v>1407</v>
      </c>
      <c r="J9" s="312">
        <v>1611</v>
      </c>
      <c r="K9" s="202">
        <v>1692</v>
      </c>
    </row>
    <row r="10" spans="1:11" ht="12.75" customHeight="1">
      <c r="A10" s="315" t="s">
        <v>1618</v>
      </c>
      <c r="B10" s="311" t="s">
        <v>1408</v>
      </c>
      <c r="C10" s="312">
        <v>1454</v>
      </c>
      <c r="D10" s="202">
        <v>1527</v>
      </c>
      <c r="E10" s="200"/>
      <c r="F10" s="404" t="s">
        <v>1618</v>
      </c>
      <c r="G10" s="405"/>
      <c r="H10" s="406"/>
      <c r="I10" s="311" t="s">
        <v>1408</v>
      </c>
      <c r="J10" s="312">
        <v>1659</v>
      </c>
      <c r="K10" s="202">
        <v>1742</v>
      </c>
    </row>
    <row r="11" spans="1:11" ht="12.75" customHeight="1">
      <c r="A11" s="313" t="s">
        <v>1648</v>
      </c>
      <c r="B11" s="311" t="s">
        <v>1407</v>
      </c>
      <c r="C11" s="312">
        <v>1752</v>
      </c>
      <c r="D11" s="202">
        <v>1840</v>
      </c>
      <c r="E11" s="200"/>
      <c r="F11" s="401" t="s">
        <v>1656</v>
      </c>
      <c r="G11" s="402"/>
      <c r="H11" s="403"/>
      <c r="I11" s="311" t="s">
        <v>1407</v>
      </c>
      <c r="J11" s="312">
        <v>1982</v>
      </c>
      <c r="K11" s="202">
        <v>2082</v>
      </c>
    </row>
    <row r="12" spans="1:11" ht="12.75" customHeight="1">
      <c r="A12" s="315" t="s">
        <v>1618</v>
      </c>
      <c r="B12" s="311" t="s">
        <v>1408</v>
      </c>
      <c r="C12" s="312">
        <v>1848</v>
      </c>
      <c r="D12" s="202">
        <v>1941</v>
      </c>
      <c r="E12" s="200"/>
      <c r="F12" s="404" t="s">
        <v>1617</v>
      </c>
      <c r="G12" s="405"/>
      <c r="H12" s="406"/>
      <c r="I12" s="311" t="s">
        <v>1408</v>
      </c>
      <c r="J12" s="312">
        <v>2078</v>
      </c>
      <c r="K12" s="202">
        <v>2182</v>
      </c>
    </row>
    <row r="13" spans="1:11" ht="12.75" customHeight="1">
      <c r="A13" s="313" t="s">
        <v>1649</v>
      </c>
      <c r="B13" s="311" t="s">
        <v>1407</v>
      </c>
      <c r="C13" s="312">
        <v>1907</v>
      </c>
      <c r="D13" s="202">
        <v>2003</v>
      </c>
      <c r="E13" s="200"/>
      <c r="F13" s="401" t="s">
        <v>1657</v>
      </c>
      <c r="G13" s="402"/>
      <c r="H13" s="403"/>
      <c r="I13" s="311" t="s">
        <v>1407</v>
      </c>
      <c r="J13" s="312">
        <v>2137</v>
      </c>
      <c r="K13" s="202">
        <v>2244</v>
      </c>
    </row>
    <row r="14" spans="1:11" ht="12.75" customHeight="1">
      <c r="A14" s="315" t="s">
        <v>1618</v>
      </c>
      <c r="B14" s="311" t="s">
        <v>1408</v>
      </c>
      <c r="C14" s="312">
        <v>2003</v>
      </c>
      <c r="D14" s="202">
        <v>2104</v>
      </c>
      <c r="E14" s="200"/>
      <c r="F14" s="404" t="s">
        <v>1618</v>
      </c>
      <c r="G14" s="405"/>
      <c r="H14" s="406"/>
      <c r="I14" s="311" t="s">
        <v>1408</v>
      </c>
      <c r="J14" s="312">
        <v>2233</v>
      </c>
      <c r="K14" s="202">
        <v>2345</v>
      </c>
    </row>
    <row r="15" spans="1:11" ht="12.75" customHeight="1">
      <c r="A15" s="391" t="s">
        <v>1412</v>
      </c>
      <c r="B15" s="391"/>
      <c r="C15" s="391"/>
      <c r="D15" s="391"/>
      <c r="E15" s="200"/>
      <c r="F15" s="391" t="s">
        <v>1413</v>
      </c>
      <c r="G15" s="391"/>
      <c r="H15" s="391"/>
      <c r="I15" s="391"/>
      <c r="J15" s="391"/>
      <c r="K15" s="391"/>
    </row>
    <row r="16" spans="1:11" ht="12.75" customHeight="1">
      <c r="A16" s="313" t="s">
        <v>1650</v>
      </c>
      <c r="B16" s="311" t="s">
        <v>1407</v>
      </c>
      <c r="C16" s="312">
        <v>685</v>
      </c>
      <c r="D16" s="157">
        <v>720</v>
      </c>
      <c r="E16" s="200"/>
      <c r="F16" s="401" t="s">
        <v>1652</v>
      </c>
      <c r="G16" s="402"/>
      <c r="H16" s="403"/>
      <c r="I16" s="311" t="s">
        <v>1407</v>
      </c>
      <c r="J16" s="312">
        <v>791</v>
      </c>
      <c r="K16" s="202">
        <v>831</v>
      </c>
    </row>
    <row r="17" spans="1:11" ht="12.75" customHeight="1">
      <c r="A17" s="315" t="s">
        <v>1618</v>
      </c>
      <c r="B17" s="311"/>
      <c r="C17" s="312"/>
      <c r="D17" s="157"/>
      <c r="E17" s="200"/>
      <c r="F17" s="404" t="s">
        <v>1617</v>
      </c>
      <c r="G17" s="405"/>
      <c r="H17" s="406"/>
      <c r="I17" s="311"/>
      <c r="J17" s="312"/>
      <c r="K17" s="157"/>
    </row>
    <row r="18" spans="1:11" ht="12.75" customHeight="1">
      <c r="A18" s="313" t="s">
        <v>1651</v>
      </c>
      <c r="B18" s="311" t="s">
        <v>1407</v>
      </c>
      <c r="C18" s="312">
        <v>795</v>
      </c>
      <c r="D18" s="157">
        <v>835</v>
      </c>
      <c r="E18" s="200"/>
      <c r="F18" s="401" t="s">
        <v>1653</v>
      </c>
      <c r="G18" s="402"/>
      <c r="H18" s="403"/>
      <c r="I18" s="311" t="s">
        <v>1407</v>
      </c>
      <c r="J18" s="312">
        <v>963</v>
      </c>
      <c r="K18" s="202">
        <v>1012</v>
      </c>
    </row>
    <row r="19" spans="1:11" ht="12.75" customHeight="1">
      <c r="A19" s="315" t="s">
        <v>1618</v>
      </c>
      <c r="B19" s="311" t="s">
        <v>1408</v>
      </c>
      <c r="C19" s="312">
        <v>840</v>
      </c>
      <c r="D19" s="202">
        <v>882</v>
      </c>
      <c r="E19" s="200"/>
      <c r="F19" s="404" t="s">
        <v>1617</v>
      </c>
      <c r="G19" s="405"/>
      <c r="H19" s="406"/>
      <c r="I19" s="311" t="s">
        <v>1408</v>
      </c>
      <c r="J19" s="312">
        <v>1008</v>
      </c>
      <c r="K19" s="202">
        <v>1059</v>
      </c>
    </row>
    <row r="20" spans="4:11" ht="12.75" customHeight="1">
      <c r="D20" s="199"/>
      <c r="E20" s="200"/>
      <c r="F20" s="391" t="s">
        <v>825</v>
      </c>
      <c r="G20" s="391"/>
      <c r="H20" s="391"/>
      <c r="I20" s="391"/>
      <c r="J20" s="391"/>
      <c r="K20" s="391"/>
    </row>
    <row r="21" spans="4:11" ht="12.75" customHeight="1">
      <c r="D21" s="199"/>
      <c r="E21" s="200"/>
      <c r="F21" s="391" t="s">
        <v>1063</v>
      </c>
      <c r="G21" s="391"/>
      <c r="H21" s="391"/>
      <c r="I21" s="391"/>
      <c r="J21" s="391"/>
      <c r="K21" s="391"/>
    </row>
    <row r="22" spans="4:11" ht="12.75" customHeight="1">
      <c r="D22" s="199"/>
      <c r="E22" s="200"/>
      <c r="F22" s="392" t="s">
        <v>1064</v>
      </c>
      <c r="G22" s="392"/>
      <c r="H22" s="392"/>
      <c r="I22" s="155" t="s">
        <v>149</v>
      </c>
      <c r="J22" s="156">
        <v>1340</v>
      </c>
      <c r="K22" s="157">
        <v>1407</v>
      </c>
    </row>
    <row r="23" spans="4:11" ht="12.75" customHeight="1">
      <c r="D23" s="199"/>
      <c r="E23" s="200"/>
      <c r="F23" s="392" t="s">
        <v>1065</v>
      </c>
      <c r="G23" s="392"/>
      <c r="H23" s="392"/>
      <c r="I23" s="155" t="s">
        <v>149</v>
      </c>
      <c r="J23" s="156">
        <v>2070</v>
      </c>
      <c r="K23" s="157">
        <v>2174</v>
      </c>
    </row>
    <row r="24" spans="4:11" ht="12.75" customHeight="1">
      <c r="D24" s="199"/>
      <c r="E24" s="200"/>
      <c r="F24" s="392" t="s">
        <v>1066</v>
      </c>
      <c r="G24" s="392"/>
      <c r="H24" s="392"/>
      <c r="I24" s="155" t="s">
        <v>149</v>
      </c>
      <c r="J24" s="156">
        <v>2610</v>
      </c>
      <c r="K24" s="157">
        <v>2741</v>
      </c>
    </row>
    <row r="25" spans="4:11" ht="12.75" customHeight="1">
      <c r="D25" s="199"/>
      <c r="E25" s="200"/>
      <c r="F25" s="392" t="s">
        <v>1067</v>
      </c>
      <c r="G25" s="392"/>
      <c r="H25" s="392"/>
      <c r="I25" s="155" t="s">
        <v>149</v>
      </c>
      <c r="J25" s="156">
        <v>180</v>
      </c>
      <c r="K25" s="157">
        <v>189</v>
      </c>
    </row>
    <row r="26" spans="4:11" ht="12.75" customHeight="1">
      <c r="D26" s="199"/>
      <c r="E26" s="200"/>
      <c r="F26" s="429" t="s">
        <v>848</v>
      </c>
      <c r="G26" s="430"/>
      <c r="H26" s="430"/>
      <c r="I26" s="430"/>
      <c r="J26" s="430"/>
      <c r="K26" s="431"/>
    </row>
    <row r="27" spans="4:11" ht="12.75" customHeight="1">
      <c r="D27" s="199"/>
      <c r="E27" s="200"/>
      <c r="F27" s="393" t="s">
        <v>1204</v>
      </c>
      <c r="G27" s="393"/>
      <c r="H27" s="393"/>
      <c r="I27" s="159" t="s">
        <v>149</v>
      </c>
      <c r="J27" s="160">
        <v>550</v>
      </c>
      <c r="K27" s="161">
        <v>578</v>
      </c>
    </row>
    <row r="28" spans="4:11" ht="12.75" customHeight="1">
      <c r="D28" s="199"/>
      <c r="E28" s="200"/>
      <c r="F28" s="393" t="s">
        <v>1349</v>
      </c>
      <c r="G28" s="393"/>
      <c r="H28" s="393"/>
      <c r="I28" s="159" t="s">
        <v>149</v>
      </c>
      <c r="J28" s="160">
        <v>1483</v>
      </c>
      <c r="K28" s="161">
        <v>1558</v>
      </c>
    </row>
    <row r="29" spans="4:11" ht="12.75" customHeight="1">
      <c r="D29" s="199"/>
      <c r="E29" s="200"/>
      <c r="F29" s="393" t="s">
        <v>708</v>
      </c>
      <c r="G29" s="393"/>
      <c r="H29" s="393"/>
      <c r="I29" s="159" t="s">
        <v>149</v>
      </c>
      <c r="J29" s="160">
        <v>2354</v>
      </c>
      <c r="K29" s="161">
        <v>2472</v>
      </c>
    </row>
    <row r="30" spans="4:11" ht="12.75" customHeight="1">
      <c r="D30" s="199"/>
      <c r="E30" s="200"/>
      <c r="F30" s="393" t="s">
        <v>1172</v>
      </c>
      <c r="G30" s="393"/>
      <c r="H30" s="393"/>
      <c r="I30" s="159" t="s">
        <v>149</v>
      </c>
      <c r="J30" s="160">
        <v>2996</v>
      </c>
      <c r="K30" s="161">
        <v>3146</v>
      </c>
    </row>
    <row r="31" spans="4:11" ht="12.75" customHeight="1">
      <c r="D31" s="199"/>
      <c r="E31" s="200"/>
      <c r="F31" s="393" t="s">
        <v>1173</v>
      </c>
      <c r="G31" s="393"/>
      <c r="H31" s="393"/>
      <c r="I31" s="159" t="s">
        <v>149</v>
      </c>
      <c r="J31" s="160">
        <v>4200</v>
      </c>
      <c r="K31" s="161">
        <v>4410</v>
      </c>
    </row>
    <row r="32" spans="4:11" ht="12.75" customHeight="1">
      <c r="D32" s="199"/>
      <c r="E32" s="200"/>
      <c r="F32" s="393" t="s">
        <v>1068</v>
      </c>
      <c r="G32" s="393"/>
      <c r="H32" s="393"/>
      <c r="I32" s="159" t="s">
        <v>149</v>
      </c>
      <c r="J32" s="160">
        <v>5394</v>
      </c>
      <c r="K32" s="161">
        <v>5664</v>
      </c>
    </row>
    <row r="33" spans="4:11" ht="12.75" customHeight="1">
      <c r="D33" s="199"/>
      <c r="E33" s="200"/>
      <c r="F33" s="393" t="s">
        <v>1069</v>
      </c>
      <c r="G33" s="393"/>
      <c r="H33" s="393"/>
      <c r="I33" s="159" t="s">
        <v>149</v>
      </c>
      <c r="J33" s="160">
        <v>5974</v>
      </c>
      <c r="K33" s="161">
        <v>6273</v>
      </c>
    </row>
    <row r="34" spans="4:11" ht="12.75" customHeight="1">
      <c r="D34" s="199"/>
      <c r="E34" s="200"/>
      <c r="F34" s="414" t="s">
        <v>847</v>
      </c>
      <c r="G34" s="415"/>
      <c r="H34" s="415"/>
      <c r="I34" s="415"/>
      <c r="J34" s="415"/>
      <c r="K34" s="416"/>
    </row>
    <row r="35" spans="4:11" ht="12.75" customHeight="1">
      <c r="D35" s="199"/>
      <c r="E35" s="200"/>
      <c r="F35" s="393" t="s">
        <v>1426</v>
      </c>
      <c r="G35" s="393"/>
      <c r="H35" s="393"/>
      <c r="I35" s="159" t="s">
        <v>4</v>
      </c>
      <c r="J35" s="160">
        <v>720</v>
      </c>
      <c r="K35" s="147">
        <f>J35</f>
        <v>720</v>
      </c>
    </row>
    <row r="36" spans="1:11" ht="12.75" customHeight="1">
      <c r="A36" s="391" t="s">
        <v>1409</v>
      </c>
      <c r="B36" s="391"/>
      <c r="C36" s="391"/>
      <c r="D36" s="391"/>
      <c r="E36" s="84"/>
      <c r="F36" s="393" t="s">
        <v>221</v>
      </c>
      <c r="G36" s="393"/>
      <c r="H36" s="393"/>
      <c r="I36" s="159" t="s">
        <v>4</v>
      </c>
      <c r="J36" s="160">
        <v>135</v>
      </c>
      <c r="K36" s="147">
        <v>142</v>
      </c>
    </row>
    <row r="37" spans="1:11" ht="12.75">
      <c r="A37" s="310" t="s">
        <v>1642</v>
      </c>
      <c r="B37" s="311" t="s">
        <v>149</v>
      </c>
      <c r="C37" s="312">
        <v>168</v>
      </c>
      <c r="D37" s="157">
        <v>177</v>
      </c>
      <c r="E37" s="84"/>
      <c r="F37" s="393" t="s">
        <v>220</v>
      </c>
      <c r="G37" s="393"/>
      <c r="H37" s="393"/>
      <c r="I37" s="159" t="s">
        <v>4</v>
      </c>
      <c r="J37" s="160">
        <v>135</v>
      </c>
      <c r="K37" s="147">
        <v>142</v>
      </c>
    </row>
    <row r="38" spans="1:11" ht="12.75" customHeight="1">
      <c r="A38" s="310" t="s">
        <v>1643</v>
      </c>
      <c r="B38" s="311" t="s">
        <v>149</v>
      </c>
      <c r="C38" s="312">
        <v>205</v>
      </c>
      <c r="D38" s="157">
        <v>216</v>
      </c>
      <c r="E38" s="84"/>
      <c r="F38" s="393" t="s">
        <v>35</v>
      </c>
      <c r="G38" s="393"/>
      <c r="H38" s="393"/>
      <c r="I38" s="159" t="s">
        <v>4</v>
      </c>
      <c r="J38" s="160">
        <v>150</v>
      </c>
      <c r="K38" s="147">
        <v>158</v>
      </c>
    </row>
    <row r="39" spans="1:11" ht="12.75" customHeight="1">
      <c r="A39" s="310" t="s">
        <v>1644</v>
      </c>
      <c r="B39" s="311" t="s">
        <v>149</v>
      </c>
      <c r="C39" s="312">
        <v>230</v>
      </c>
      <c r="D39" s="157">
        <v>242</v>
      </c>
      <c r="E39" s="84"/>
      <c r="F39" s="393" t="s">
        <v>1157</v>
      </c>
      <c r="G39" s="393"/>
      <c r="H39" s="393"/>
      <c r="I39" s="159" t="s">
        <v>4</v>
      </c>
      <c r="J39" s="160">
        <v>450</v>
      </c>
      <c r="K39" s="147">
        <v>473</v>
      </c>
    </row>
    <row r="40" spans="1:11" ht="12.75" customHeight="1">
      <c r="A40" s="310" t="s">
        <v>1645</v>
      </c>
      <c r="B40" s="311" t="s">
        <v>149</v>
      </c>
      <c r="C40" s="312">
        <v>130</v>
      </c>
      <c r="D40" s="157">
        <v>137</v>
      </c>
      <c r="E40" s="84"/>
      <c r="F40" s="393" t="s">
        <v>1158</v>
      </c>
      <c r="G40" s="393"/>
      <c r="H40" s="393"/>
      <c r="I40" s="159" t="s">
        <v>4</v>
      </c>
      <c r="J40" s="160">
        <v>250</v>
      </c>
      <c r="K40" s="147">
        <v>263</v>
      </c>
    </row>
    <row r="41" spans="1:11" ht="12.75" customHeight="1">
      <c r="A41" s="391" t="s">
        <v>849</v>
      </c>
      <c r="B41" s="391"/>
      <c r="C41" s="391"/>
      <c r="D41" s="391"/>
      <c r="E41" s="84"/>
      <c r="F41" s="393" t="s">
        <v>36</v>
      </c>
      <c r="G41" s="393"/>
      <c r="H41" s="393"/>
      <c r="I41" s="159" t="s">
        <v>4</v>
      </c>
      <c r="J41" s="160">
        <v>162</v>
      </c>
      <c r="K41" s="147">
        <v>171</v>
      </c>
    </row>
    <row r="42" spans="1:11" ht="12.75" customHeight="1">
      <c r="A42" s="169" t="s">
        <v>1479</v>
      </c>
      <c r="B42" s="163" t="s">
        <v>4</v>
      </c>
      <c r="C42" s="164">
        <v>170</v>
      </c>
      <c r="D42" s="161">
        <v>179</v>
      </c>
      <c r="F42" s="393" t="s">
        <v>217</v>
      </c>
      <c r="G42" s="393"/>
      <c r="H42" s="393"/>
      <c r="I42" s="159" t="s">
        <v>4</v>
      </c>
      <c r="J42" s="160">
        <v>240</v>
      </c>
      <c r="K42" s="147">
        <v>252</v>
      </c>
    </row>
    <row r="43" spans="1:11" ht="12.75" customHeight="1">
      <c r="A43" s="158" t="s">
        <v>682</v>
      </c>
      <c r="B43" s="163" t="s">
        <v>4</v>
      </c>
      <c r="C43" s="164">
        <v>110</v>
      </c>
      <c r="D43" s="161">
        <v>116</v>
      </c>
      <c r="F43" s="393" t="s">
        <v>1461</v>
      </c>
      <c r="G43" s="393"/>
      <c r="H43" s="393"/>
      <c r="I43" s="159" t="s">
        <v>4</v>
      </c>
      <c r="J43" s="160">
        <v>330</v>
      </c>
      <c r="K43" s="147">
        <v>347</v>
      </c>
    </row>
    <row r="44" spans="1:11" ht="12.75" customHeight="1">
      <c r="A44" s="158" t="s">
        <v>683</v>
      </c>
      <c r="B44" s="163" t="s">
        <v>4</v>
      </c>
      <c r="C44" s="164">
        <v>85</v>
      </c>
      <c r="D44" s="161">
        <v>89</v>
      </c>
      <c r="F44" s="393" t="s">
        <v>71</v>
      </c>
      <c r="G44" s="393"/>
      <c r="H44" s="393"/>
      <c r="I44" s="159" t="s">
        <v>4</v>
      </c>
      <c r="J44" s="160">
        <v>290</v>
      </c>
      <c r="K44" s="147">
        <v>305</v>
      </c>
    </row>
    <row r="45" spans="1:11" ht="12.75" customHeight="1">
      <c r="A45" s="158" t="s">
        <v>1350</v>
      </c>
      <c r="B45" s="159" t="s">
        <v>4</v>
      </c>
      <c r="C45" s="160">
        <v>209</v>
      </c>
      <c r="D45" s="161">
        <v>220</v>
      </c>
      <c r="F45" s="393" t="s">
        <v>326</v>
      </c>
      <c r="G45" s="393"/>
      <c r="H45" s="393"/>
      <c r="I45" s="159" t="s">
        <v>4</v>
      </c>
      <c r="J45" s="160">
        <v>110</v>
      </c>
      <c r="K45" s="147">
        <v>116</v>
      </c>
    </row>
    <row r="46" spans="1:11" ht="12.75" customHeight="1">
      <c r="A46" s="158" t="s">
        <v>1351</v>
      </c>
      <c r="B46" s="159" t="s">
        <v>4</v>
      </c>
      <c r="C46" s="160">
        <v>209</v>
      </c>
      <c r="D46" s="161">
        <v>220</v>
      </c>
      <c r="F46" s="393" t="s">
        <v>327</v>
      </c>
      <c r="G46" s="393"/>
      <c r="H46" s="393"/>
      <c r="I46" s="159" t="s">
        <v>4</v>
      </c>
      <c r="J46" s="160">
        <v>80</v>
      </c>
      <c r="K46" s="147">
        <v>84</v>
      </c>
    </row>
    <row r="47" spans="1:11" ht="12.75" customHeight="1">
      <c r="A47" s="158" t="s">
        <v>1202</v>
      </c>
      <c r="B47" s="159" t="s">
        <v>4</v>
      </c>
      <c r="C47" s="160">
        <v>221</v>
      </c>
      <c r="D47" s="161">
        <v>233</v>
      </c>
      <c r="F47" s="393" t="s">
        <v>1159</v>
      </c>
      <c r="G47" s="393"/>
      <c r="H47" s="393"/>
      <c r="I47" s="159" t="s">
        <v>4</v>
      </c>
      <c r="J47" s="160">
        <f>130*1.25</f>
        <v>162.5</v>
      </c>
      <c r="K47" s="146">
        <v>172</v>
      </c>
    </row>
    <row r="48" spans="1:11" ht="12.75" customHeight="1">
      <c r="A48" s="158" t="s">
        <v>1205</v>
      </c>
      <c r="B48" s="159" t="s">
        <v>4</v>
      </c>
      <c r="C48" s="160">
        <v>221</v>
      </c>
      <c r="D48" s="161">
        <v>233</v>
      </c>
      <c r="F48" s="393" t="s">
        <v>1160</v>
      </c>
      <c r="G48" s="393"/>
      <c r="H48" s="393"/>
      <c r="I48" s="159" t="s">
        <v>4</v>
      </c>
      <c r="J48" s="160">
        <f>280*1.25</f>
        <v>350</v>
      </c>
      <c r="K48" s="146">
        <v>368</v>
      </c>
    </row>
    <row r="49" spans="1:11" ht="12.75" customHeight="1">
      <c r="A49" s="158" t="s">
        <v>1410</v>
      </c>
      <c r="B49" s="159" t="s">
        <v>4</v>
      </c>
      <c r="C49" s="160"/>
      <c r="D49" s="161"/>
      <c r="F49" s="393" t="s">
        <v>218</v>
      </c>
      <c r="G49" s="393"/>
      <c r="H49" s="393"/>
      <c r="I49" s="167" t="s">
        <v>4</v>
      </c>
      <c r="J49" s="160">
        <v>230</v>
      </c>
      <c r="K49" s="146">
        <v>242</v>
      </c>
    </row>
    <row r="50" spans="1:11" ht="12.75" customHeight="1">
      <c r="A50" s="158" t="s">
        <v>1411</v>
      </c>
      <c r="B50" s="159" t="s">
        <v>4</v>
      </c>
      <c r="C50" s="160"/>
      <c r="D50" s="161"/>
      <c r="F50" s="393" t="s">
        <v>219</v>
      </c>
      <c r="G50" s="393"/>
      <c r="H50" s="393"/>
      <c r="I50" s="167" t="s">
        <v>4</v>
      </c>
      <c r="J50" s="160">
        <v>345</v>
      </c>
      <c r="K50" s="146">
        <v>363</v>
      </c>
    </row>
    <row r="51" spans="1:11" ht="12.75" customHeight="1" thickBot="1">
      <c r="A51" s="158" t="s">
        <v>1352</v>
      </c>
      <c r="B51" s="159" t="s">
        <v>4</v>
      </c>
      <c r="C51" s="160">
        <v>232</v>
      </c>
      <c r="D51" s="161">
        <v>244</v>
      </c>
      <c r="F51" s="432" t="s">
        <v>1072</v>
      </c>
      <c r="G51" s="432"/>
      <c r="H51" s="432"/>
      <c r="I51" s="176" t="s">
        <v>4</v>
      </c>
      <c r="J51" s="177">
        <v>2080</v>
      </c>
      <c r="K51" s="178">
        <v>2184</v>
      </c>
    </row>
    <row r="52" spans="1:11" ht="12.75" customHeight="1">
      <c r="A52" s="158" t="s">
        <v>1353</v>
      </c>
      <c r="B52" s="159" t="s">
        <v>4</v>
      </c>
      <c r="C52" s="160">
        <v>232</v>
      </c>
      <c r="D52" s="161">
        <v>244</v>
      </c>
      <c r="F52" s="407" t="s">
        <v>1415</v>
      </c>
      <c r="G52" s="409" t="s">
        <v>1416</v>
      </c>
      <c r="H52" s="409"/>
      <c r="I52" s="409"/>
      <c r="J52" s="409"/>
      <c r="K52" s="410"/>
    </row>
    <row r="53" spans="1:11" ht="12.75" customHeight="1">
      <c r="A53" s="162" t="s">
        <v>1070</v>
      </c>
      <c r="B53" s="162"/>
      <c r="C53" s="162"/>
      <c r="D53" s="162"/>
      <c r="F53" s="408"/>
      <c r="G53" s="148" t="s">
        <v>1417</v>
      </c>
      <c r="H53" s="168" t="s">
        <v>1418</v>
      </c>
      <c r="I53" s="148" t="s">
        <v>1420</v>
      </c>
      <c r="J53" s="168" t="s">
        <v>1419</v>
      </c>
      <c r="K53" s="179" t="s">
        <v>1421</v>
      </c>
    </row>
    <row r="54" spans="1:11" ht="12.75" customHeight="1">
      <c r="A54" s="169" t="s">
        <v>1071</v>
      </c>
      <c r="B54" s="163" t="s">
        <v>4</v>
      </c>
      <c r="C54" s="164">
        <v>254</v>
      </c>
      <c r="D54" s="147">
        <v>267</v>
      </c>
      <c r="F54" s="180" t="s">
        <v>1422</v>
      </c>
      <c r="G54" s="146">
        <f>'Огнетуш.'!$C$56*2</f>
        <v>1648</v>
      </c>
      <c r="H54" s="146">
        <f>G54</f>
        <v>1648</v>
      </c>
      <c r="I54" s="146"/>
      <c r="J54" s="146">
        <f>G54</f>
        <v>1648</v>
      </c>
      <c r="K54" s="181">
        <f>G54</f>
        <v>1648</v>
      </c>
    </row>
    <row r="55" spans="1:11" ht="12.75" customHeight="1">
      <c r="A55" s="150" t="s">
        <v>1453</v>
      </c>
      <c r="B55" s="150"/>
      <c r="C55" s="150"/>
      <c r="D55" s="150"/>
      <c r="F55" s="180" t="s">
        <v>1424</v>
      </c>
      <c r="G55" s="146">
        <f>'Огнетуш.'!$C$34*2</f>
        <v>772</v>
      </c>
      <c r="H55" s="146">
        <f>G55</f>
        <v>772</v>
      </c>
      <c r="I55" s="146">
        <f>H55</f>
        <v>772</v>
      </c>
      <c r="J55" s="146">
        <f>G55</f>
        <v>772</v>
      </c>
      <c r="K55" s="181">
        <f>G55</f>
        <v>772</v>
      </c>
    </row>
    <row r="56" spans="1:11" ht="12.75" customHeight="1">
      <c r="A56" s="158" t="s">
        <v>1621</v>
      </c>
      <c r="B56" s="167" t="s">
        <v>4</v>
      </c>
      <c r="C56" s="203">
        <v>620</v>
      </c>
      <c r="D56" s="204">
        <v>651</v>
      </c>
      <c r="F56" s="180" t="s">
        <v>1423</v>
      </c>
      <c r="G56" s="146"/>
      <c r="H56" s="146"/>
      <c r="I56" s="146">
        <f>'Огнетуш.'!$C$9</f>
        <v>783</v>
      </c>
      <c r="J56" s="146"/>
      <c r="K56" s="181"/>
    </row>
    <row r="57" spans="1:11" ht="12.75">
      <c r="A57" s="158" t="s">
        <v>677</v>
      </c>
      <c r="B57" s="167" t="s">
        <v>4</v>
      </c>
      <c r="C57" s="203">
        <v>730</v>
      </c>
      <c r="D57" s="204">
        <v>767</v>
      </c>
      <c r="F57" s="180" t="str">
        <f>$F$38</f>
        <v>Лом пожарный легкий</v>
      </c>
      <c r="G57" s="146">
        <f>$J$38</f>
        <v>150</v>
      </c>
      <c r="H57" s="146">
        <f>G57</f>
        <v>150</v>
      </c>
      <c r="I57" s="146"/>
      <c r="J57" s="146">
        <f>G57</f>
        <v>150</v>
      </c>
      <c r="K57" s="181">
        <f>G57</f>
        <v>150</v>
      </c>
    </row>
    <row r="58" spans="1:11" ht="12.75" customHeight="1">
      <c r="A58" s="158" t="s">
        <v>1400</v>
      </c>
      <c r="B58" s="167" t="s">
        <v>4</v>
      </c>
      <c r="C58" s="203">
        <v>688</v>
      </c>
      <c r="D58" s="204">
        <v>723</v>
      </c>
      <c r="F58" s="180" t="str">
        <f>$F$41</f>
        <v>Багор пожарный</v>
      </c>
      <c r="G58" s="146">
        <f>J41</f>
        <v>162</v>
      </c>
      <c r="H58" s="146"/>
      <c r="I58" s="146"/>
      <c r="J58" s="146">
        <f>G58</f>
        <v>162</v>
      </c>
      <c r="K58" s="181"/>
    </row>
    <row r="59" spans="1:11" ht="12.75" customHeight="1">
      <c r="A59" s="158" t="s">
        <v>1401</v>
      </c>
      <c r="B59" s="167" t="s">
        <v>4</v>
      </c>
      <c r="C59" s="203">
        <v>713</v>
      </c>
      <c r="D59" s="204">
        <v>749</v>
      </c>
      <c r="F59" s="180" t="str">
        <f>$F$43</f>
        <v>Багор пожарный с деревянной ручкой</v>
      </c>
      <c r="G59" s="146"/>
      <c r="H59" s="146"/>
      <c r="I59" s="146">
        <f>$J$43</f>
        <v>330</v>
      </c>
      <c r="J59" s="146"/>
      <c r="K59" s="181"/>
    </row>
    <row r="60" spans="1:11" ht="12.75" customHeight="1">
      <c r="A60" s="158" t="s">
        <v>1371</v>
      </c>
      <c r="B60" s="167" t="s">
        <v>4</v>
      </c>
      <c r="C60" s="203">
        <v>832</v>
      </c>
      <c r="D60" s="204">
        <v>874</v>
      </c>
      <c r="F60" s="180" t="str">
        <f>$F$45</f>
        <v>Ведро пожарное конусное (Металл)</v>
      </c>
      <c r="G60" s="146">
        <f>$J$45*2</f>
        <v>220</v>
      </c>
      <c r="H60" s="146">
        <f>$J$45</f>
        <v>110</v>
      </c>
      <c r="I60" s="146"/>
      <c r="J60" s="146">
        <f>G60</f>
        <v>220</v>
      </c>
      <c r="K60" s="181">
        <f>H60</f>
        <v>110</v>
      </c>
    </row>
    <row r="61" spans="1:11" ht="12.75" customHeight="1">
      <c r="A61" s="158" t="s">
        <v>1189</v>
      </c>
      <c r="B61" s="167" t="s">
        <v>4</v>
      </c>
      <c r="C61" s="9">
        <v>856</v>
      </c>
      <c r="D61" s="8">
        <v>899</v>
      </c>
      <c r="F61" s="180" t="str">
        <f>$F$49</f>
        <v>Противопож полотно ПП-300 (1,5*2,0)</v>
      </c>
      <c r="G61" s="146">
        <f>$J$49</f>
        <v>230</v>
      </c>
      <c r="H61" s="146">
        <f>G61</f>
        <v>230</v>
      </c>
      <c r="I61" s="146">
        <f>G61</f>
        <v>230</v>
      </c>
      <c r="J61" s="146">
        <f>G61</f>
        <v>230</v>
      </c>
      <c r="K61" s="181">
        <f>G61</f>
        <v>230</v>
      </c>
    </row>
    <row r="62" spans="1:11" ht="12.75" customHeight="1">
      <c r="A62" s="158" t="s">
        <v>1190</v>
      </c>
      <c r="B62" s="167" t="s">
        <v>4</v>
      </c>
      <c r="C62" s="203">
        <v>890</v>
      </c>
      <c r="D62" s="204">
        <v>935</v>
      </c>
      <c r="F62" s="180" t="str">
        <f>$F$36</f>
        <v>Лопата совковая</v>
      </c>
      <c r="G62" s="146">
        <f>$J$36</f>
        <v>135</v>
      </c>
      <c r="H62" s="146">
        <f>G62</f>
        <v>135</v>
      </c>
      <c r="I62" s="146">
        <f>G62</f>
        <v>135</v>
      </c>
      <c r="J62" s="146">
        <f>G62</f>
        <v>135</v>
      </c>
      <c r="K62" s="181"/>
    </row>
    <row r="63" spans="1:11" s="107" customFormat="1" ht="12.75">
      <c r="A63" s="158" t="s">
        <v>1192</v>
      </c>
      <c r="B63" s="167" t="s">
        <v>4</v>
      </c>
      <c r="C63" s="203">
        <v>939</v>
      </c>
      <c r="D63" s="204">
        <v>986</v>
      </c>
      <c r="E63" s="106"/>
      <c r="F63" s="180" t="str">
        <f>$F$37</f>
        <v>Лопата штыковая</v>
      </c>
      <c r="G63" s="146">
        <f>$J$37</f>
        <v>135</v>
      </c>
      <c r="H63" s="146">
        <f>G63</f>
        <v>135</v>
      </c>
      <c r="I63" s="146">
        <f>G63</f>
        <v>135</v>
      </c>
      <c r="J63" s="146">
        <f>G63</f>
        <v>135</v>
      </c>
      <c r="K63" s="181">
        <f>G63</f>
        <v>135</v>
      </c>
    </row>
    <row r="64" spans="1:11" s="1" customFormat="1" ht="12.75">
      <c r="A64" s="158" t="s">
        <v>1191</v>
      </c>
      <c r="B64" s="167" t="s">
        <v>4</v>
      </c>
      <c r="C64" s="203">
        <v>1633</v>
      </c>
      <c r="D64" s="204">
        <v>1715</v>
      </c>
      <c r="E64"/>
      <c r="F64" s="180" t="str">
        <f>$A$89</f>
        <v>Ящик для песка 0,5м3,  сборно-разб.</v>
      </c>
      <c r="G64" s="146"/>
      <c r="H64" s="146">
        <f>$C$89</f>
        <v>3900</v>
      </c>
      <c r="I64" s="146">
        <f>H64</f>
        <v>3900</v>
      </c>
      <c r="J64" s="146"/>
      <c r="K64" s="181">
        <f>H64</f>
        <v>3900</v>
      </c>
    </row>
    <row r="65" spans="1:11" s="1" customFormat="1" ht="12.75">
      <c r="A65" s="158" t="s">
        <v>1193</v>
      </c>
      <c r="B65" s="167" t="s">
        <v>4</v>
      </c>
      <c r="C65" s="203">
        <v>1437</v>
      </c>
      <c r="D65" s="204">
        <v>1509</v>
      </c>
      <c r="E65"/>
      <c r="F65" s="180" t="str">
        <f>$A$93</f>
        <v>Ножницы д/э</v>
      </c>
      <c r="G65" s="146"/>
      <c r="H65" s="146"/>
      <c r="I65" s="146">
        <f>$C$93</f>
        <v>1872</v>
      </c>
      <c r="J65" s="146"/>
      <c r="K65" s="181"/>
    </row>
    <row r="66" spans="1:11" ht="12.75">
      <c r="A66" s="158" t="s">
        <v>1194</v>
      </c>
      <c r="B66" s="167" t="s">
        <v>4</v>
      </c>
      <c r="C66" s="203">
        <v>499</v>
      </c>
      <c r="D66" s="204">
        <v>524</v>
      </c>
      <c r="F66" s="180" t="str">
        <f>$A$94</f>
        <v>Боты д/э</v>
      </c>
      <c r="G66" s="146"/>
      <c r="H66" s="146"/>
      <c r="I66" s="146">
        <f>$C$94</f>
        <v>575</v>
      </c>
      <c r="J66" s="146"/>
      <c r="K66" s="181"/>
    </row>
    <row r="67" spans="1:11" ht="12.75">
      <c r="A67" s="158" t="s">
        <v>1196</v>
      </c>
      <c r="B67" s="167" t="s">
        <v>4</v>
      </c>
      <c r="C67" s="203">
        <v>550</v>
      </c>
      <c r="D67" s="204">
        <v>578</v>
      </c>
      <c r="F67" s="180" t="str">
        <f>$A$91</f>
        <v>Коврик д/э 500х500</v>
      </c>
      <c r="G67" s="146"/>
      <c r="H67" s="146"/>
      <c r="I67" s="146">
        <f>$C$91</f>
        <v>152</v>
      </c>
      <c r="J67" s="146"/>
      <c r="K67" s="181"/>
    </row>
    <row r="68" spans="1:11" ht="12.75">
      <c r="A68" s="158" t="s">
        <v>1477</v>
      </c>
      <c r="B68" s="167" t="s">
        <v>4</v>
      </c>
      <c r="C68" s="203">
        <v>550</v>
      </c>
      <c r="D68" s="204">
        <v>578</v>
      </c>
      <c r="F68" s="180" t="s">
        <v>1426</v>
      </c>
      <c r="G68" s="146"/>
      <c r="H68" s="146"/>
      <c r="I68" s="146"/>
      <c r="J68" s="146">
        <f>$J$35</f>
        <v>720</v>
      </c>
      <c r="K68" s="181"/>
    </row>
    <row r="69" spans="1:11" ht="12.75">
      <c r="A69" s="158" t="s">
        <v>1195</v>
      </c>
      <c r="B69" s="167" t="s">
        <v>4</v>
      </c>
      <c r="C69" s="203">
        <v>599</v>
      </c>
      <c r="D69" s="204">
        <v>629</v>
      </c>
      <c r="F69" s="182" t="str">
        <f>'Рукав пожар.'!$F$71</f>
        <v>УВП (19 рукав, белый тканный, в компл. в сумке)</v>
      </c>
      <c r="G69" s="146"/>
      <c r="H69" s="146"/>
      <c r="I69" s="146"/>
      <c r="J69" s="146"/>
      <c r="K69" s="181">
        <f>'Рукав пожар.'!H71</f>
        <v>334</v>
      </c>
    </row>
    <row r="70" spans="1:11" ht="12.75">
      <c r="A70" s="158" t="s">
        <v>1197</v>
      </c>
      <c r="B70" s="167" t="s">
        <v>4</v>
      </c>
      <c r="C70" s="203">
        <v>756</v>
      </c>
      <c r="D70" s="204">
        <v>794</v>
      </c>
      <c r="F70" s="180" t="s">
        <v>1430</v>
      </c>
      <c r="G70" s="146"/>
      <c r="H70" s="146"/>
      <c r="I70" s="146"/>
      <c r="J70" s="146"/>
      <c r="K70" s="183"/>
    </row>
    <row r="71" spans="1:11" ht="12.75">
      <c r="A71" s="158" t="s">
        <v>1200</v>
      </c>
      <c r="B71" s="167" t="s">
        <v>4</v>
      </c>
      <c r="C71" s="203">
        <v>33</v>
      </c>
      <c r="D71" s="204">
        <v>35</v>
      </c>
      <c r="F71" s="180" t="str">
        <f>$A$82</f>
        <v>Емкость для воды 0,2 куб.м. (металл)</v>
      </c>
      <c r="G71" s="146"/>
      <c r="H71" s="146"/>
      <c r="I71" s="146"/>
      <c r="J71" s="146">
        <f>$C$82</f>
        <v>1200</v>
      </c>
      <c r="K71" s="181">
        <f>J71</f>
        <v>1200</v>
      </c>
    </row>
    <row r="72" spans="1:11" ht="12.75">
      <c r="A72" s="158" t="s">
        <v>1201</v>
      </c>
      <c r="B72" s="167" t="s">
        <v>4</v>
      </c>
      <c r="C72" s="203">
        <v>50</v>
      </c>
      <c r="D72" s="204">
        <v>53</v>
      </c>
      <c r="F72" s="180" t="s">
        <v>1425</v>
      </c>
      <c r="G72" s="146"/>
      <c r="H72" s="146"/>
      <c r="I72" s="146"/>
      <c r="J72" s="146"/>
      <c r="K72" s="183"/>
    </row>
    <row r="73" spans="1:11" ht="12.75">
      <c r="A73" s="154" t="s">
        <v>1018</v>
      </c>
      <c r="B73" s="173" t="s">
        <v>4</v>
      </c>
      <c r="C73" s="152">
        <v>70</v>
      </c>
      <c r="D73" s="174">
        <v>75</v>
      </c>
      <c r="F73" s="180" t="s">
        <v>1427</v>
      </c>
      <c r="G73" s="146"/>
      <c r="H73" s="146"/>
      <c r="I73" s="146"/>
      <c r="J73" s="146"/>
      <c r="K73" s="183"/>
    </row>
    <row r="74" spans="1:11" ht="12.75">
      <c r="A74" s="154" t="s">
        <v>1018</v>
      </c>
      <c r="B74" s="173" t="s">
        <v>4</v>
      </c>
      <c r="C74" s="152">
        <v>80</v>
      </c>
      <c r="D74" s="174">
        <v>84</v>
      </c>
      <c r="F74" s="180" t="s">
        <v>1428</v>
      </c>
      <c r="G74" s="146"/>
      <c r="H74" s="146"/>
      <c r="I74" s="146"/>
      <c r="J74" s="146"/>
      <c r="K74" s="183"/>
    </row>
    <row r="75" spans="1:11" ht="12.75">
      <c r="A75" s="154" t="s">
        <v>678</v>
      </c>
      <c r="B75" s="173" t="s">
        <v>4</v>
      </c>
      <c r="C75" s="152">
        <v>71</v>
      </c>
      <c r="D75" s="174">
        <v>74</v>
      </c>
      <c r="F75" s="184" t="s">
        <v>1429</v>
      </c>
      <c r="G75" s="171">
        <f>SUM(G54:G74)</f>
        <v>3452</v>
      </c>
      <c r="H75" s="171">
        <f>SUM(H54:H74)</f>
        <v>7080</v>
      </c>
      <c r="I75" s="171">
        <f>SUM(I54:I74)</f>
        <v>8884</v>
      </c>
      <c r="J75" s="171">
        <f>SUM(J54:J74)</f>
        <v>5372</v>
      </c>
      <c r="K75" s="185">
        <f>SUM(K54:K74)</f>
        <v>8479</v>
      </c>
    </row>
    <row r="76" spans="1:11" ht="12.75" customHeight="1">
      <c r="A76" s="154" t="s">
        <v>679</v>
      </c>
      <c r="B76" s="173" t="s">
        <v>4</v>
      </c>
      <c r="C76" s="152">
        <v>71</v>
      </c>
      <c r="D76" s="174">
        <v>74</v>
      </c>
      <c r="F76" s="423" t="s">
        <v>1431</v>
      </c>
      <c r="G76" s="425">
        <f>G54</f>
        <v>1648</v>
      </c>
      <c r="H76" s="417" t="s">
        <v>1454</v>
      </c>
      <c r="I76" s="417"/>
      <c r="J76" s="417"/>
      <c r="K76" s="418"/>
    </row>
    <row r="77" spans="1:11" ht="12.75" customHeight="1">
      <c r="A77" s="154" t="s">
        <v>1107</v>
      </c>
      <c r="B77" s="173" t="s">
        <v>4</v>
      </c>
      <c r="C77" s="152">
        <v>60</v>
      </c>
      <c r="D77" s="174">
        <v>63</v>
      </c>
      <c r="F77" s="423"/>
      <c r="G77" s="425"/>
      <c r="H77" s="417"/>
      <c r="I77" s="417"/>
      <c r="J77" s="417"/>
      <c r="K77" s="418"/>
    </row>
    <row r="78" spans="1:11" ht="12.75">
      <c r="A78" s="154" t="s">
        <v>1108</v>
      </c>
      <c r="B78" s="173" t="s">
        <v>4</v>
      </c>
      <c r="C78" s="152">
        <v>60</v>
      </c>
      <c r="D78" s="174">
        <v>63</v>
      </c>
      <c r="F78" s="423"/>
      <c r="G78" s="170"/>
      <c r="H78" s="419" t="s">
        <v>1460</v>
      </c>
      <c r="I78" s="419"/>
      <c r="J78" s="419"/>
      <c r="K78" s="420"/>
    </row>
    <row r="79" spans="1:11" ht="12.75">
      <c r="A79" s="154" t="s">
        <v>1198</v>
      </c>
      <c r="B79" s="173" t="s">
        <v>4</v>
      </c>
      <c r="C79" s="152">
        <v>75</v>
      </c>
      <c r="D79" s="174">
        <v>79</v>
      </c>
      <c r="F79" s="423"/>
      <c r="G79" s="427"/>
      <c r="H79" s="419"/>
      <c r="I79" s="419"/>
      <c r="J79" s="419"/>
      <c r="K79" s="420"/>
    </row>
    <row r="80" spans="1:11" ht="12.75" customHeight="1" thickBot="1">
      <c r="A80" s="154" t="s">
        <v>1199</v>
      </c>
      <c r="B80" s="145" t="s">
        <v>4</v>
      </c>
      <c r="C80" s="152">
        <v>90</v>
      </c>
      <c r="D80" s="174">
        <v>95</v>
      </c>
      <c r="F80" s="424"/>
      <c r="G80" s="428"/>
      <c r="H80" s="421"/>
      <c r="I80" s="421"/>
      <c r="J80" s="421"/>
      <c r="K80" s="422"/>
    </row>
    <row r="81" spans="1:11" ht="12.75" customHeight="1">
      <c r="A81" s="391" t="s">
        <v>215</v>
      </c>
      <c r="B81" s="391"/>
      <c r="C81" s="391"/>
      <c r="D81" s="391"/>
      <c r="F81" s="426" t="s">
        <v>1432</v>
      </c>
      <c r="G81" s="426"/>
      <c r="H81" s="426"/>
      <c r="I81" s="426"/>
      <c r="J81" s="426"/>
      <c r="K81" s="426"/>
    </row>
    <row r="82" spans="1:11" ht="12.75" customHeight="1">
      <c r="A82" s="180" t="s">
        <v>1457</v>
      </c>
      <c r="B82" s="163" t="s">
        <v>4</v>
      </c>
      <c r="C82" s="164">
        <v>1200</v>
      </c>
      <c r="D82" s="161">
        <v>1260</v>
      </c>
      <c r="H82" s="172" t="s">
        <v>1441</v>
      </c>
      <c r="I82" s="393" t="s">
        <v>1433</v>
      </c>
      <c r="J82" s="393"/>
      <c r="K82" s="393"/>
    </row>
    <row r="83" spans="1:11" ht="12.75" customHeight="1">
      <c r="A83" s="169" t="s">
        <v>234</v>
      </c>
      <c r="B83" s="163" t="s">
        <v>4</v>
      </c>
      <c r="C83" s="164">
        <v>1420</v>
      </c>
      <c r="D83" s="161">
        <v>1491</v>
      </c>
      <c r="H83" s="172" t="s">
        <v>1442</v>
      </c>
      <c r="I83" s="393" t="s">
        <v>1456</v>
      </c>
      <c r="J83" s="393"/>
      <c r="K83" s="393"/>
    </row>
    <row r="84" spans="1:11" ht="12.75" customHeight="1">
      <c r="A84" s="169" t="s">
        <v>235</v>
      </c>
      <c r="B84" s="163" t="s">
        <v>4</v>
      </c>
      <c r="C84" s="164">
        <v>1720</v>
      </c>
      <c r="D84" s="161">
        <v>1857</v>
      </c>
      <c r="H84" s="172" t="s">
        <v>1443</v>
      </c>
      <c r="I84" s="393" t="s">
        <v>1434</v>
      </c>
      <c r="J84" s="393"/>
      <c r="K84" s="393"/>
    </row>
    <row r="85" spans="1:11" ht="12.75" customHeight="1">
      <c r="A85" s="169" t="s">
        <v>236</v>
      </c>
      <c r="B85" s="163" t="s">
        <v>4</v>
      </c>
      <c r="C85" s="164">
        <v>2475</v>
      </c>
      <c r="D85" s="161">
        <v>2599</v>
      </c>
      <c r="H85" s="172" t="s">
        <v>1444</v>
      </c>
      <c r="I85" s="393" t="s">
        <v>1435</v>
      </c>
      <c r="J85" s="393"/>
      <c r="K85" s="393"/>
    </row>
    <row r="86" spans="1:11" ht="12.75">
      <c r="A86" s="169" t="s">
        <v>237</v>
      </c>
      <c r="B86" s="163" t="s">
        <v>4</v>
      </c>
      <c r="C86" s="164">
        <v>3930</v>
      </c>
      <c r="D86" s="161">
        <v>4127</v>
      </c>
      <c r="H86" s="172" t="s">
        <v>1445</v>
      </c>
      <c r="I86" s="393" t="s">
        <v>1436</v>
      </c>
      <c r="J86" s="393"/>
      <c r="K86" s="393"/>
    </row>
    <row r="87" spans="1:11" ht="12.75">
      <c r="A87" s="169" t="s">
        <v>1141</v>
      </c>
      <c r="B87" s="163" t="s">
        <v>4</v>
      </c>
      <c r="C87" s="164">
        <v>1380</v>
      </c>
      <c r="D87" s="161">
        <v>1387</v>
      </c>
      <c r="H87" s="172" t="s">
        <v>1446</v>
      </c>
      <c r="I87" s="393" t="s">
        <v>1455</v>
      </c>
      <c r="J87" s="393"/>
      <c r="K87" s="393"/>
    </row>
    <row r="88" spans="1:11" ht="14.25" customHeight="1">
      <c r="A88" s="169" t="s">
        <v>684</v>
      </c>
      <c r="B88" s="163" t="s">
        <v>4</v>
      </c>
      <c r="C88" s="164">
        <v>2575</v>
      </c>
      <c r="D88" s="161">
        <v>2704</v>
      </c>
      <c r="H88" s="172" t="s">
        <v>1447</v>
      </c>
      <c r="I88" s="393" t="s">
        <v>1437</v>
      </c>
      <c r="J88" s="393"/>
      <c r="K88" s="393"/>
    </row>
    <row r="89" spans="1:11" ht="12.75">
      <c r="A89" s="169" t="s">
        <v>216</v>
      </c>
      <c r="B89" s="163" t="s">
        <v>4</v>
      </c>
      <c r="C89" s="164">
        <v>3900</v>
      </c>
      <c r="D89" s="161">
        <v>3990</v>
      </c>
      <c r="H89" s="172" t="s">
        <v>1448</v>
      </c>
      <c r="I89" s="393" t="s">
        <v>1438</v>
      </c>
      <c r="J89" s="393"/>
      <c r="K89" s="393"/>
    </row>
    <row r="90" spans="1:11" ht="12.75">
      <c r="A90" s="150" t="s">
        <v>846</v>
      </c>
      <c r="B90" s="150"/>
      <c r="C90" s="150"/>
      <c r="D90" s="150"/>
      <c r="H90" s="172" t="s">
        <v>1449</v>
      </c>
      <c r="I90" s="393" t="s">
        <v>1439</v>
      </c>
      <c r="J90" s="393"/>
      <c r="K90" s="393"/>
    </row>
    <row r="91" spans="1:11" ht="12.75" customHeight="1">
      <c r="A91" s="175" t="s">
        <v>273</v>
      </c>
      <c r="B91" s="165" t="s">
        <v>4</v>
      </c>
      <c r="C91" s="166">
        <v>152</v>
      </c>
      <c r="D91" s="147">
        <v>160</v>
      </c>
      <c r="H91" s="186" t="s">
        <v>1450</v>
      </c>
      <c r="I91" s="432" t="s">
        <v>1440</v>
      </c>
      <c r="J91" s="432"/>
      <c r="K91" s="432"/>
    </row>
    <row r="92" spans="1:11" ht="12.75" customHeight="1">
      <c r="A92" s="169" t="s">
        <v>272</v>
      </c>
      <c r="B92" s="159" t="s">
        <v>4</v>
      </c>
      <c r="C92" s="160">
        <v>272</v>
      </c>
      <c r="D92" s="147">
        <v>286</v>
      </c>
      <c r="F92" s="433" t="s">
        <v>1451</v>
      </c>
      <c r="G92" s="434"/>
      <c r="H92" s="434"/>
      <c r="I92" s="434"/>
      <c r="J92" s="434"/>
      <c r="K92" s="435"/>
    </row>
    <row r="93" spans="1:11" ht="12.75" customHeight="1">
      <c r="A93" s="169" t="s">
        <v>248</v>
      </c>
      <c r="B93" s="159" t="s">
        <v>4</v>
      </c>
      <c r="C93" s="160">
        <v>1872</v>
      </c>
      <c r="D93" s="147">
        <v>1966</v>
      </c>
      <c r="F93" s="436"/>
      <c r="G93" s="437"/>
      <c r="H93" s="437"/>
      <c r="I93" s="437"/>
      <c r="J93" s="437"/>
      <c r="K93" s="438"/>
    </row>
    <row r="94" spans="1:11" ht="12.75" customHeight="1">
      <c r="A94" s="169" t="s">
        <v>199</v>
      </c>
      <c r="B94" s="159" t="s">
        <v>4</v>
      </c>
      <c r="C94" s="160">
        <v>575</v>
      </c>
      <c r="D94" s="147">
        <v>604</v>
      </c>
      <c r="F94" s="439" t="s">
        <v>567</v>
      </c>
      <c r="G94" s="440"/>
      <c r="H94" s="440"/>
      <c r="I94" s="440"/>
      <c r="J94" s="440"/>
      <c r="K94" s="441"/>
    </row>
    <row r="95" spans="1:11" ht="12.75" customHeight="1">
      <c r="A95" s="175" t="s">
        <v>200</v>
      </c>
      <c r="B95" s="165" t="s">
        <v>4</v>
      </c>
      <c r="C95" s="166">
        <v>299</v>
      </c>
      <c r="D95" s="147">
        <v>314</v>
      </c>
      <c r="F95" s="439"/>
      <c r="G95" s="440"/>
      <c r="H95" s="440"/>
      <c r="I95" s="440"/>
      <c r="J95" s="440"/>
      <c r="K95" s="441"/>
    </row>
  </sheetData>
  <sheetProtection/>
  <mergeCells count="76">
    <mergeCell ref="F92:K93"/>
    <mergeCell ref="F94:K95"/>
    <mergeCell ref="I88:K88"/>
    <mergeCell ref="I89:K89"/>
    <mergeCell ref="I90:K90"/>
    <mergeCell ref="I91:K91"/>
    <mergeCell ref="I84:K84"/>
    <mergeCell ref="I85:K85"/>
    <mergeCell ref="I86:K86"/>
    <mergeCell ref="I87:K87"/>
    <mergeCell ref="F26:K26"/>
    <mergeCell ref="F48:H48"/>
    <mergeCell ref="F49:H49"/>
    <mergeCell ref="F50:H50"/>
    <mergeCell ref="F51:H51"/>
    <mergeCell ref="I82:K82"/>
    <mergeCell ref="I83:K83"/>
    <mergeCell ref="H76:K77"/>
    <mergeCell ref="H78:K80"/>
    <mergeCell ref="F76:F80"/>
    <mergeCell ref="G76:G77"/>
    <mergeCell ref="F81:K81"/>
    <mergeCell ref="G79:G80"/>
    <mergeCell ref="F5:H5"/>
    <mergeCell ref="F43:H43"/>
    <mergeCell ref="F35:H35"/>
    <mergeCell ref="F34:K34"/>
    <mergeCell ref="F36:H36"/>
    <mergeCell ref="F37:H37"/>
    <mergeCell ref="F38:H38"/>
    <mergeCell ref="F39:H39"/>
    <mergeCell ref="F40:H40"/>
    <mergeCell ref="F41:H41"/>
    <mergeCell ref="F52:F53"/>
    <mergeCell ref="G52:K52"/>
    <mergeCell ref="F42:H42"/>
    <mergeCell ref="F44:H44"/>
    <mergeCell ref="F45:H45"/>
    <mergeCell ref="F46:H46"/>
    <mergeCell ref="F47:H47"/>
    <mergeCell ref="F28:H28"/>
    <mergeCell ref="F29:H29"/>
    <mergeCell ref="F30:H30"/>
    <mergeCell ref="F31:H31"/>
    <mergeCell ref="F32:H32"/>
    <mergeCell ref="F33:H33"/>
    <mergeCell ref="F6:K6"/>
    <mergeCell ref="F15:K15"/>
    <mergeCell ref="F7:H7"/>
    <mergeCell ref="F8:H8"/>
    <mergeCell ref="F9:H9"/>
    <mergeCell ref="F10:H10"/>
    <mergeCell ref="F11:H11"/>
    <mergeCell ref="F12:H12"/>
    <mergeCell ref="F13:H13"/>
    <mergeCell ref="F14:H14"/>
    <mergeCell ref="A81:D81"/>
    <mergeCell ref="A1:K1"/>
    <mergeCell ref="A2:K2"/>
    <mergeCell ref="A3:K3"/>
    <mergeCell ref="A4:K4"/>
    <mergeCell ref="A6:D6"/>
    <mergeCell ref="F16:H16"/>
    <mergeCell ref="F17:H17"/>
    <mergeCell ref="F18:H18"/>
    <mergeCell ref="F19:H19"/>
    <mergeCell ref="A36:D36"/>
    <mergeCell ref="F20:K20"/>
    <mergeCell ref="F21:K21"/>
    <mergeCell ref="A15:D15"/>
    <mergeCell ref="A41:D41"/>
    <mergeCell ref="F22:H22"/>
    <mergeCell ref="F23:H23"/>
    <mergeCell ref="F24:H24"/>
    <mergeCell ref="F25:H25"/>
    <mergeCell ref="F27:H27"/>
  </mergeCells>
  <printOptions horizontalCentered="1"/>
  <pageMargins left="0.17" right="0.17" top="0.22" bottom="0.17" header="0.3" footer="0.3"/>
  <pageSetup horizontalDpi="600" verticalDpi="600" orientation="portrait" paperSize="9" scale="6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I79"/>
  <sheetViews>
    <sheetView view="pageBreakPreview" zoomScale="150" zoomScaleSheetLayoutView="150" zoomScalePageLayoutView="0" workbookViewId="0" topLeftCell="A1">
      <selection activeCell="F36" sqref="F36:I39"/>
    </sheetView>
  </sheetViews>
  <sheetFormatPr defaultColWidth="9.00390625" defaultRowHeight="12.75"/>
  <cols>
    <col min="1" max="1" width="47.75390625" style="0" customWidth="1"/>
    <col min="2" max="2" width="4.00390625" style="0" customWidth="1"/>
    <col min="3" max="4" width="9.125" style="0" customWidth="1"/>
    <col min="5" max="5" width="3.375" style="0" customWidth="1"/>
    <col min="6" max="6" width="51.375" style="0" customWidth="1"/>
    <col min="7" max="7" width="4.25390625" style="0" customWidth="1"/>
    <col min="8" max="8" width="8.75390625" style="0" customWidth="1"/>
    <col min="9" max="9" width="8.375" style="0" customWidth="1"/>
  </cols>
  <sheetData>
    <row r="1" spans="1:9" ht="124.5" customHeight="1" thickBot="1">
      <c r="A1" s="20"/>
      <c r="B1" s="20"/>
      <c r="C1" s="20"/>
      <c r="D1" s="20"/>
      <c r="E1" s="20"/>
      <c r="F1" s="334"/>
      <c r="G1" s="334"/>
      <c r="H1" s="334"/>
      <c r="I1" s="334"/>
    </row>
    <row r="2" spans="1:9" ht="3.75" customHeight="1" thickBot="1">
      <c r="A2" s="335"/>
      <c r="B2" s="336"/>
      <c r="C2" s="336"/>
      <c r="D2" s="336"/>
      <c r="E2" s="336"/>
      <c r="F2" s="336"/>
      <c r="G2" s="336"/>
      <c r="H2" s="336"/>
      <c r="I2" s="337"/>
    </row>
    <row r="3" spans="1:9" ht="15">
      <c r="A3" s="338" t="s">
        <v>1627</v>
      </c>
      <c r="B3" s="339"/>
      <c r="C3" s="339"/>
      <c r="D3" s="339"/>
      <c r="E3" s="339"/>
      <c r="F3" s="340"/>
      <c r="G3" s="341"/>
      <c r="H3" s="341"/>
      <c r="I3" s="341"/>
    </row>
    <row r="4" spans="1:9" ht="14.25" customHeight="1">
      <c r="A4" s="342" t="s">
        <v>1471</v>
      </c>
      <c r="B4" s="342"/>
      <c r="C4" s="342"/>
      <c r="D4" s="342"/>
      <c r="E4" s="342"/>
      <c r="F4" s="342"/>
      <c r="G4" s="341"/>
      <c r="H4" s="341"/>
      <c r="I4" s="341"/>
    </row>
    <row r="5" spans="1:9" ht="14.25" customHeight="1">
      <c r="A5" s="76" t="s">
        <v>20</v>
      </c>
      <c r="B5" s="77" t="s">
        <v>2</v>
      </c>
      <c r="C5" s="77" t="s">
        <v>213</v>
      </c>
      <c r="D5" s="78" t="s">
        <v>214</v>
      </c>
      <c r="E5" s="47"/>
      <c r="F5" s="71" t="s">
        <v>1</v>
      </c>
      <c r="G5" s="71" t="s">
        <v>2</v>
      </c>
      <c r="H5" s="99" t="s">
        <v>213</v>
      </c>
      <c r="I5" s="99" t="s">
        <v>214</v>
      </c>
    </row>
    <row r="6" spans="1:9" ht="14.25" customHeight="1">
      <c r="A6" s="370" t="s">
        <v>859</v>
      </c>
      <c r="B6" s="371"/>
      <c r="C6" s="371"/>
      <c r="D6" s="372"/>
      <c r="E6" s="47"/>
      <c r="F6" s="370" t="s">
        <v>1147</v>
      </c>
      <c r="G6" s="371"/>
      <c r="H6" s="371"/>
      <c r="I6" s="372"/>
    </row>
    <row r="7" spans="1:9" ht="14.25" customHeight="1">
      <c r="A7" s="2" t="s">
        <v>975</v>
      </c>
      <c r="B7" s="9" t="s">
        <v>149</v>
      </c>
      <c r="C7" s="9">
        <v>1220</v>
      </c>
      <c r="D7" s="7">
        <v>1281</v>
      </c>
      <c r="E7" s="47"/>
      <c r="F7" s="59" t="s">
        <v>1148</v>
      </c>
      <c r="G7" s="9" t="s">
        <v>149</v>
      </c>
      <c r="H7" s="18">
        <v>15593</v>
      </c>
      <c r="I7" s="15">
        <v>16373</v>
      </c>
    </row>
    <row r="8" spans="1:9" ht="14.25" customHeight="1">
      <c r="A8" s="2" t="s">
        <v>915</v>
      </c>
      <c r="B8" s="9" t="s">
        <v>149</v>
      </c>
      <c r="C8" s="9">
        <v>1675</v>
      </c>
      <c r="D8" s="7">
        <v>1759</v>
      </c>
      <c r="E8" s="47"/>
      <c r="F8" s="59" t="s">
        <v>1149</v>
      </c>
      <c r="G8" s="9" t="s">
        <v>149</v>
      </c>
      <c r="H8" s="18">
        <v>15939</v>
      </c>
      <c r="I8" s="15">
        <v>16736</v>
      </c>
    </row>
    <row r="9" spans="1:9" ht="14.25" customHeight="1">
      <c r="A9" s="2" t="s">
        <v>926</v>
      </c>
      <c r="B9" s="9" t="s">
        <v>149</v>
      </c>
      <c r="C9" s="9">
        <v>180</v>
      </c>
      <c r="D9" s="7">
        <v>189</v>
      </c>
      <c r="E9" s="47"/>
      <c r="F9" s="59" t="s">
        <v>1150</v>
      </c>
      <c r="G9" s="9" t="s">
        <v>149</v>
      </c>
      <c r="H9" s="18">
        <v>16748</v>
      </c>
      <c r="I9" s="15">
        <v>17586</v>
      </c>
    </row>
    <row r="10" spans="1:9" ht="14.25" customHeight="1">
      <c r="A10" s="2" t="s">
        <v>916</v>
      </c>
      <c r="B10" s="9" t="s">
        <v>149</v>
      </c>
      <c r="C10" s="9">
        <v>1840</v>
      </c>
      <c r="D10" s="7">
        <v>1932</v>
      </c>
      <c r="E10" s="47"/>
      <c r="F10" s="59" t="s">
        <v>1151</v>
      </c>
      <c r="G10" s="9" t="s">
        <v>149</v>
      </c>
      <c r="H10" s="18">
        <v>17210</v>
      </c>
      <c r="I10" s="15">
        <v>18071</v>
      </c>
    </row>
    <row r="11" spans="1:9" ht="14.25" customHeight="1">
      <c r="A11" s="2" t="s">
        <v>927</v>
      </c>
      <c r="B11" s="9" t="s">
        <v>149</v>
      </c>
      <c r="C11" s="9">
        <v>180</v>
      </c>
      <c r="D11" s="7">
        <v>189</v>
      </c>
      <c r="E11" s="47"/>
      <c r="F11" s="59" t="s">
        <v>1152</v>
      </c>
      <c r="G11" s="9" t="s">
        <v>149</v>
      </c>
      <c r="H11" s="18">
        <v>16748</v>
      </c>
      <c r="I11" s="15">
        <v>17586</v>
      </c>
    </row>
    <row r="12" spans="1:9" ht="14.25" customHeight="1">
      <c r="A12" s="2" t="s">
        <v>914</v>
      </c>
      <c r="B12" s="9" t="s">
        <v>149</v>
      </c>
      <c r="C12" s="9">
        <v>3071</v>
      </c>
      <c r="D12" s="7">
        <v>3225</v>
      </c>
      <c r="E12" s="47"/>
      <c r="F12" s="59" t="s">
        <v>1153</v>
      </c>
      <c r="G12" s="9" t="s">
        <v>149</v>
      </c>
      <c r="H12" s="18">
        <v>17095</v>
      </c>
      <c r="I12" s="15">
        <v>17950</v>
      </c>
    </row>
    <row r="13" spans="1:9" ht="14.25" customHeight="1">
      <c r="A13" s="2" t="s">
        <v>917</v>
      </c>
      <c r="B13" s="9" t="s">
        <v>149</v>
      </c>
      <c r="C13" s="9">
        <v>2160</v>
      </c>
      <c r="D13" s="7">
        <v>2268</v>
      </c>
      <c r="E13" s="47"/>
      <c r="F13" s="59" t="s">
        <v>1154</v>
      </c>
      <c r="G13" s="9" t="s">
        <v>149</v>
      </c>
      <c r="H13" s="18">
        <v>17903</v>
      </c>
      <c r="I13" s="15">
        <v>18799</v>
      </c>
    </row>
    <row r="14" spans="1:9" ht="14.25" customHeight="1">
      <c r="A14" s="2" t="s">
        <v>928</v>
      </c>
      <c r="B14" s="9" t="s">
        <v>149</v>
      </c>
      <c r="C14" s="9">
        <v>216</v>
      </c>
      <c r="D14" s="7">
        <v>227</v>
      </c>
      <c r="E14" s="47"/>
      <c r="F14" s="59" t="s">
        <v>1155</v>
      </c>
      <c r="G14" s="9" t="s">
        <v>149</v>
      </c>
      <c r="H14" s="18">
        <v>18365</v>
      </c>
      <c r="I14" s="15">
        <v>19284</v>
      </c>
    </row>
    <row r="15" spans="1:9" ht="14.25" customHeight="1">
      <c r="A15" s="2" t="s">
        <v>918</v>
      </c>
      <c r="B15" s="9" t="s">
        <v>149</v>
      </c>
      <c r="C15" s="9">
        <v>3381</v>
      </c>
      <c r="D15" s="7">
        <v>3551</v>
      </c>
      <c r="E15" s="47"/>
      <c r="F15" s="370" t="s">
        <v>930</v>
      </c>
      <c r="G15" s="371"/>
      <c r="H15" s="371"/>
      <c r="I15" s="372"/>
    </row>
    <row r="16" spans="1:9" ht="14.25" customHeight="1">
      <c r="A16" s="473" t="s">
        <v>922</v>
      </c>
      <c r="B16" s="376" t="s">
        <v>149</v>
      </c>
      <c r="C16" s="376">
        <v>3030</v>
      </c>
      <c r="D16" s="360">
        <v>3182</v>
      </c>
      <c r="E16" s="47"/>
      <c r="F16" s="2" t="s">
        <v>931</v>
      </c>
      <c r="G16" s="9" t="s">
        <v>149</v>
      </c>
      <c r="H16" s="9">
        <v>2540</v>
      </c>
      <c r="I16" s="7">
        <v>2667</v>
      </c>
    </row>
    <row r="17" spans="1:9" ht="14.25" customHeight="1">
      <c r="A17" s="474"/>
      <c r="B17" s="377"/>
      <c r="C17" s="377"/>
      <c r="D17" s="361"/>
      <c r="E17" s="47"/>
      <c r="F17" s="2" t="s">
        <v>932</v>
      </c>
      <c r="G17" s="9" t="s">
        <v>149</v>
      </c>
      <c r="H17" s="9">
        <v>6930</v>
      </c>
      <c r="I17" s="7">
        <v>7277</v>
      </c>
    </row>
    <row r="18" spans="1:9" ht="14.25" customHeight="1">
      <c r="A18" s="2" t="s">
        <v>919</v>
      </c>
      <c r="B18" s="9" t="s">
        <v>149</v>
      </c>
      <c r="C18" s="9">
        <v>2300</v>
      </c>
      <c r="D18" s="7">
        <v>2415</v>
      </c>
      <c r="E18" s="47"/>
      <c r="F18" s="2" t="s">
        <v>933</v>
      </c>
      <c r="G18" s="9" t="s">
        <v>149</v>
      </c>
      <c r="H18" s="9">
        <v>15000</v>
      </c>
      <c r="I18" s="7">
        <v>15750</v>
      </c>
    </row>
    <row r="19" spans="1:9" ht="14.25" customHeight="1">
      <c r="A19" s="2" t="s">
        <v>929</v>
      </c>
      <c r="B19" s="9" t="s">
        <v>149</v>
      </c>
      <c r="C19" s="9">
        <v>216</v>
      </c>
      <c r="D19" s="7">
        <v>227</v>
      </c>
      <c r="E19" s="47"/>
      <c r="F19" s="2" t="s">
        <v>858</v>
      </c>
      <c r="G19" s="9" t="s">
        <v>149</v>
      </c>
      <c r="H19" s="9">
        <v>2195</v>
      </c>
      <c r="I19" s="7">
        <v>2305</v>
      </c>
    </row>
    <row r="20" spans="1:9" ht="14.25" customHeight="1">
      <c r="A20" s="2" t="s">
        <v>920</v>
      </c>
      <c r="B20" s="9" t="s">
        <v>149</v>
      </c>
      <c r="C20" s="9">
        <v>3519</v>
      </c>
      <c r="D20" s="7">
        <v>3695</v>
      </c>
      <c r="E20" s="47"/>
      <c r="F20" s="370" t="s">
        <v>934</v>
      </c>
      <c r="G20" s="371"/>
      <c r="H20" s="371"/>
      <c r="I20" s="372"/>
    </row>
    <row r="21" spans="1:9" ht="14.25" customHeight="1">
      <c r="A21" s="459" t="s">
        <v>921</v>
      </c>
      <c r="B21" s="61" t="s">
        <v>149</v>
      </c>
      <c r="C21" s="445">
        <v>3480</v>
      </c>
      <c r="D21" s="448">
        <v>3654</v>
      </c>
      <c r="E21" s="47"/>
      <c r="F21" s="59" t="s">
        <v>935</v>
      </c>
      <c r="G21" s="61" t="s">
        <v>149</v>
      </c>
      <c r="H21" s="61">
        <v>4060</v>
      </c>
      <c r="I21" s="92">
        <v>4263</v>
      </c>
    </row>
    <row r="22" spans="1:9" ht="14.25" customHeight="1">
      <c r="A22" s="460"/>
      <c r="B22" s="61" t="s">
        <v>149</v>
      </c>
      <c r="C22" s="447"/>
      <c r="D22" s="450"/>
      <c r="E22" s="47"/>
      <c r="F22" s="461" t="s">
        <v>903</v>
      </c>
      <c r="G22" s="462"/>
      <c r="H22" s="462"/>
      <c r="I22" s="463"/>
    </row>
    <row r="23" spans="1:9" ht="14.25" customHeight="1">
      <c r="A23" s="459" t="s">
        <v>923</v>
      </c>
      <c r="B23" s="445" t="s">
        <v>149</v>
      </c>
      <c r="C23" s="445">
        <v>5220</v>
      </c>
      <c r="D23" s="448">
        <v>5481</v>
      </c>
      <c r="E23" s="47"/>
      <c r="F23" s="464"/>
      <c r="G23" s="465"/>
      <c r="H23" s="465"/>
      <c r="I23" s="466"/>
    </row>
    <row r="24" spans="1:9" ht="14.25" customHeight="1">
      <c r="A24" s="475"/>
      <c r="B24" s="446"/>
      <c r="C24" s="446"/>
      <c r="D24" s="449"/>
      <c r="E24" s="47"/>
      <c r="F24" s="2" t="s">
        <v>904</v>
      </c>
      <c r="G24" s="9" t="s">
        <v>149</v>
      </c>
      <c r="H24" s="9">
        <v>5394</v>
      </c>
      <c r="I24" s="7">
        <v>5664</v>
      </c>
    </row>
    <row r="25" spans="1:9" ht="14.25" customHeight="1">
      <c r="A25" s="460"/>
      <c r="B25" s="447"/>
      <c r="C25" s="447"/>
      <c r="D25" s="450"/>
      <c r="E25" s="47"/>
      <c r="F25" s="2" t="s">
        <v>905</v>
      </c>
      <c r="G25" s="9" t="s">
        <v>149</v>
      </c>
      <c r="H25" s="9">
        <v>5940</v>
      </c>
      <c r="I25" s="7">
        <v>6237</v>
      </c>
    </row>
    <row r="26" spans="1:9" ht="14.25" customHeight="1">
      <c r="A26" s="459" t="s">
        <v>924</v>
      </c>
      <c r="B26" s="61" t="s">
        <v>149</v>
      </c>
      <c r="C26" s="445">
        <v>5590</v>
      </c>
      <c r="D26" s="448">
        <v>5870</v>
      </c>
      <c r="E26" s="47"/>
      <c r="F26" s="2" t="s">
        <v>906</v>
      </c>
      <c r="G26" s="9" t="s">
        <v>149</v>
      </c>
      <c r="H26" s="9">
        <v>6564</v>
      </c>
      <c r="I26" s="7">
        <v>6893</v>
      </c>
    </row>
    <row r="27" spans="1:9" ht="14.25" customHeight="1">
      <c r="A27" s="460"/>
      <c r="B27" s="61" t="s">
        <v>149</v>
      </c>
      <c r="C27" s="447"/>
      <c r="D27" s="450"/>
      <c r="E27" s="47"/>
      <c r="F27" s="2" t="s">
        <v>907</v>
      </c>
      <c r="G27" s="9" t="s">
        <v>149</v>
      </c>
      <c r="H27" s="9">
        <v>6732</v>
      </c>
      <c r="I27" s="7">
        <v>7069</v>
      </c>
    </row>
    <row r="28" spans="1:9" ht="14.25" customHeight="1">
      <c r="A28" s="2" t="s">
        <v>925</v>
      </c>
      <c r="B28" s="9" t="s">
        <v>149</v>
      </c>
      <c r="C28" s="9">
        <v>12180</v>
      </c>
      <c r="D28" s="7">
        <v>12789</v>
      </c>
      <c r="E28" s="47"/>
      <c r="F28" s="2" t="s">
        <v>908</v>
      </c>
      <c r="G28" s="9" t="s">
        <v>149</v>
      </c>
      <c r="H28" s="9">
        <v>7812</v>
      </c>
      <c r="I28" s="7">
        <v>8203</v>
      </c>
    </row>
    <row r="29" spans="1:9" ht="14.25" customHeight="1">
      <c r="A29" s="456" t="s">
        <v>860</v>
      </c>
      <c r="B29" s="457"/>
      <c r="C29" s="457"/>
      <c r="D29" s="458"/>
      <c r="E29" s="47"/>
      <c r="F29" s="2" t="s">
        <v>909</v>
      </c>
      <c r="G29" s="9" t="s">
        <v>149</v>
      </c>
      <c r="H29" s="9">
        <v>8184</v>
      </c>
      <c r="I29" s="7">
        <v>8594</v>
      </c>
    </row>
    <row r="30" spans="1:9" ht="14.25" customHeight="1">
      <c r="A30" s="2" t="s">
        <v>861</v>
      </c>
      <c r="B30" s="9" t="s">
        <v>149</v>
      </c>
      <c r="C30" s="9">
        <v>1575</v>
      </c>
      <c r="D30" s="7">
        <v>1654</v>
      </c>
      <c r="E30" s="47"/>
      <c r="F30" s="2" t="s">
        <v>910</v>
      </c>
      <c r="G30" s="9" t="s">
        <v>149</v>
      </c>
      <c r="H30" s="9">
        <v>10754</v>
      </c>
      <c r="I30" s="7">
        <v>11292</v>
      </c>
    </row>
    <row r="31" spans="1:9" ht="14.25" customHeight="1">
      <c r="A31" s="2" t="s">
        <v>862</v>
      </c>
      <c r="B31" s="9" t="s">
        <v>149</v>
      </c>
      <c r="C31" s="9">
        <v>2110</v>
      </c>
      <c r="D31" s="7">
        <v>2216</v>
      </c>
      <c r="E31" s="47"/>
      <c r="F31" s="2" t="s">
        <v>911</v>
      </c>
      <c r="G31" s="9" t="s">
        <v>149</v>
      </c>
      <c r="H31" s="9">
        <v>18960</v>
      </c>
      <c r="I31" s="7">
        <v>19908</v>
      </c>
    </row>
    <row r="32" spans="1:9" ht="14.25" customHeight="1">
      <c r="A32" s="2" t="s">
        <v>863</v>
      </c>
      <c r="B32" s="9" t="s">
        <v>149</v>
      </c>
      <c r="C32" s="9">
        <v>2730</v>
      </c>
      <c r="D32" s="7">
        <v>2867</v>
      </c>
      <c r="E32" s="47"/>
      <c r="F32" s="467" t="s">
        <v>912</v>
      </c>
      <c r="G32" s="468"/>
      <c r="H32" s="468"/>
      <c r="I32" s="469"/>
    </row>
    <row r="33" spans="1:9" ht="14.25" customHeight="1">
      <c r="A33" s="2" t="s">
        <v>864</v>
      </c>
      <c r="B33" s="9" t="s">
        <v>149</v>
      </c>
      <c r="C33" s="9">
        <v>2910</v>
      </c>
      <c r="D33" s="7">
        <v>3056</v>
      </c>
      <c r="E33" s="47"/>
      <c r="F33" s="470"/>
      <c r="G33" s="471"/>
      <c r="H33" s="471"/>
      <c r="I33" s="472"/>
    </row>
    <row r="34" spans="1:9" ht="14.25" customHeight="1">
      <c r="A34" s="2" t="s">
        <v>865</v>
      </c>
      <c r="B34" s="9" t="s">
        <v>149</v>
      </c>
      <c r="C34" s="9">
        <v>4390</v>
      </c>
      <c r="D34" s="7">
        <v>4610</v>
      </c>
      <c r="E34" s="47"/>
      <c r="F34" s="470"/>
      <c r="G34" s="471"/>
      <c r="H34" s="471"/>
      <c r="I34" s="472"/>
    </row>
    <row r="35" spans="1:9" ht="14.25" customHeight="1">
      <c r="A35" s="2" t="s">
        <v>866</v>
      </c>
      <c r="B35" s="9" t="s">
        <v>149</v>
      </c>
      <c r="C35" s="9">
        <v>6220</v>
      </c>
      <c r="D35" s="7">
        <v>6531</v>
      </c>
      <c r="E35" s="47"/>
      <c r="F35" s="456" t="s">
        <v>1005</v>
      </c>
      <c r="G35" s="457"/>
      <c r="H35" s="457"/>
      <c r="I35" s="458"/>
    </row>
    <row r="36" spans="1:9" ht="14.25" customHeight="1">
      <c r="A36" s="2" t="s">
        <v>867</v>
      </c>
      <c r="B36" s="9" t="s">
        <v>149</v>
      </c>
      <c r="C36" s="9">
        <v>7065</v>
      </c>
      <c r="D36" s="7">
        <v>7419</v>
      </c>
      <c r="E36" s="47"/>
      <c r="F36" s="2" t="s">
        <v>913</v>
      </c>
      <c r="G36" s="9" t="s">
        <v>149</v>
      </c>
      <c r="H36" s="9">
        <v>780</v>
      </c>
      <c r="I36" s="7">
        <v>819</v>
      </c>
    </row>
    <row r="37" spans="1:9" ht="14.25" customHeight="1">
      <c r="A37" s="2" t="s">
        <v>868</v>
      </c>
      <c r="B37" s="9" t="s">
        <v>149</v>
      </c>
      <c r="C37" s="9">
        <v>15360</v>
      </c>
      <c r="D37" s="7">
        <v>16128</v>
      </c>
      <c r="E37" s="47"/>
      <c r="F37" s="453" t="s">
        <v>1658</v>
      </c>
      <c r="G37" s="376" t="s">
        <v>149</v>
      </c>
      <c r="H37" s="376">
        <v>3636</v>
      </c>
      <c r="I37" s="360">
        <v>3818</v>
      </c>
    </row>
    <row r="38" spans="1:9" ht="14.25" customHeight="1">
      <c r="A38" s="456" t="s">
        <v>869</v>
      </c>
      <c r="B38" s="457"/>
      <c r="C38" s="457"/>
      <c r="D38" s="458"/>
      <c r="E38" s="47"/>
      <c r="F38" s="454"/>
      <c r="G38" s="451"/>
      <c r="H38" s="451"/>
      <c r="I38" s="452"/>
    </row>
    <row r="39" spans="1:9" ht="14.25" customHeight="1">
      <c r="A39" s="2" t="s">
        <v>870</v>
      </c>
      <c r="B39" s="9" t="s">
        <v>149</v>
      </c>
      <c r="C39" s="9">
        <v>1395</v>
      </c>
      <c r="D39" s="7">
        <v>1465</v>
      </c>
      <c r="E39" s="47"/>
      <c r="F39" s="455"/>
      <c r="G39" s="377"/>
      <c r="H39" s="377"/>
      <c r="I39" s="361"/>
    </row>
    <row r="40" spans="1:9" ht="14.25" customHeight="1">
      <c r="A40" s="2" t="s">
        <v>871</v>
      </c>
      <c r="B40" s="9" t="s">
        <v>149</v>
      </c>
      <c r="C40" s="9">
        <v>1910</v>
      </c>
      <c r="D40" s="7">
        <v>2006</v>
      </c>
      <c r="E40" s="47"/>
      <c r="F40" s="59" t="s">
        <v>681</v>
      </c>
      <c r="G40" s="61" t="s">
        <v>149</v>
      </c>
      <c r="H40" s="61">
        <v>715</v>
      </c>
      <c r="I40" s="92">
        <v>751</v>
      </c>
    </row>
    <row r="41" spans="1:9" ht="14.25" customHeight="1">
      <c r="A41" s="2" t="s">
        <v>872</v>
      </c>
      <c r="B41" s="9" t="s">
        <v>149</v>
      </c>
      <c r="C41" s="9">
        <v>2065</v>
      </c>
      <c r="D41" s="7">
        <v>2169</v>
      </c>
      <c r="E41" s="47"/>
      <c r="F41" s="2" t="s">
        <v>969</v>
      </c>
      <c r="G41" s="9" t="s">
        <v>149</v>
      </c>
      <c r="H41" s="9">
        <v>292</v>
      </c>
      <c r="I41" s="7">
        <v>307</v>
      </c>
    </row>
    <row r="42" spans="1:9" ht="14.25" customHeight="1">
      <c r="A42" s="2" t="s">
        <v>873</v>
      </c>
      <c r="B42" s="9" t="s">
        <v>149</v>
      </c>
      <c r="C42" s="9">
        <v>2470</v>
      </c>
      <c r="D42" s="7">
        <v>2594</v>
      </c>
      <c r="E42" s="47"/>
      <c r="F42" s="2" t="s">
        <v>970</v>
      </c>
      <c r="G42" s="9" t="s">
        <v>149</v>
      </c>
      <c r="H42" s="9">
        <v>708</v>
      </c>
      <c r="I42" s="7">
        <v>744</v>
      </c>
    </row>
    <row r="43" spans="1:9" ht="14.25" customHeight="1">
      <c r="A43" s="2" t="s">
        <v>874</v>
      </c>
      <c r="B43" s="9" t="s">
        <v>149</v>
      </c>
      <c r="C43" s="9">
        <v>3395</v>
      </c>
      <c r="D43" s="7">
        <v>3565</v>
      </c>
      <c r="E43" s="47"/>
      <c r="F43" s="2" t="s">
        <v>971</v>
      </c>
      <c r="G43" s="9" t="s">
        <v>149</v>
      </c>
      <c r="H43" s="9">
        <v>1700</v>
      </c>
      <c r="I43" s="7">
        <v>1785</v>
      </c>
    </row>
    <row r="44" spans="1:9" ht="14.25" customHeight="1">
      <c r="A44" s="2" t="s">
        <v>875</v>
      </c>
      <c r="B44" s="9" t="s">
        <v>149</v>
      </c>
      <c r="C44" s="9">
        <v>2625</v>
      </c>
      <c r="D44" s="7">
        <v>2757</v>
      </c>
      <c r="E44" s="47"/>
      <c r="F44" s="2" t="s">
        <v>972</v>
      </c>
      <c r="G44" s="9" t="s">
        <v>149</v>
      </c>
      <c r="H44" s="9">
        <v>1822</v>
      </c>
      <c r="I44" s="7">
        <v>1914</v>
      </c>
    </row>
    <row r="45" spans="1:9" ht="14.25" customHeight="1">
      <c r="A45" s="2" t="s">
        <v>876</v>
      </c>
      <c r="B45" s="9" t="s">
        <v>149</v>
      </c>
      <c r="C45" s="9">
        <v>3975</v>
      </c>
      <c r="D45" s="7">
        <v>4174</v>
      </c>
      <c r="E45" s="47"/>
      <c r="F45" s="2" t="s">
        <v>973</v>
      </c>
      <c r="G45" s="9" t="s">
        <v>149</v>
      </c>
      <c r="H45" s="9">
        <v>835</v>
      </c>
      <c r="I45" s="7">
        <v>877</v>
      </c>
    </row>
    <row r="46" spans="1:9" ht="14.25" customHeight="1">
      <c r="A46" s="2" t="s">
        <v>877</v>
      </c>
      <c r="B46" s="9" t="s">
        <v>149</v>
      </c>
      <c r="C46" s="9">
        <v>5615</v>
      </c>
      <c r="D46" s="7">
        <v>5896</v>
      </c>
      <c r="E46" s="47"/>
      <c r="F46" s="2" t="s">
        <v>974</v>
      </c>
      <c r="G46" s="9" t="s">
        <v>149</v>
      </c>
      <c r="H46" s="9">
        <v>645</v>
      </c>
      <c r="I46" s="7">
        <v>67</v>
      </c>
    </row>
    <row r="47" spans="1:9" ht="14.25" customHeight="1">
      <c r="A47" s="2" t="s">
        <v>878</v>
      </c>
      <c r="B47" s="9" t="s">
        <v>149</v>
      </c>
      <c r="C47" s="9">
        <v>6390</v>
      </c>
      <c r="D47" s="7">
        <v>6710</v>
      </c>
      <c r="E47" s="47"/>
      <c r="F47" s="442" t="s">
        <v>940</v>
      </c>
      <c r="G47" s="443"/>
      <c r="H47" s="443"/>
      <c r="I47" s="444"/>
    </row>
    <row r="48" spans="1:9" ht="14.25" customHeight="1">
      <c r="A48" s="2" t="s">
        <v>879</v>
      </c>
      <c r="B48" s="9" t="s">
        <v>149</v>
      </c>
      <c r="C48" s="9">
        <v>13890</v>
      </c>
      <c r="D48" s="7">
        <v>14585</v>
      </c>
      <c r="E48" s="47"/>
      <c r="F48" s="26" t="s">
        <v>250</v>
      </c>
      <c r="G48" s="3" t="s">
        <v>4</v>
      </c>
      <c r="H48" s="9">
        <v>820</v>
      </c>
      <c r="I48" s="7">
        <v>861</v>
      </c>
    </row>
    <row r="49" spans="1:9" ht="14.25" customHeight="1">
      <c r="A49" s="461" t="s">
        <v>880</v>
      </c>
      <c r="B49" s="462"/>
      <c r="C49" s="462"/>
      <c r="D49" s="463"/>
      <c r="E49" s="47"/>
      <c r="F49" s="442" t="s">
        <v>941</v>
      </c>
      <c r="G49" s="443"/>
      <c r="H49" s="443"/>
      <c r="I49" s="444"/>
    </row>
    <row r="50" spans="1:9" ht="14.25" customHeight="1">
      <c r="A50" s="464"/>
      <c r="B50" s="465"/>
      <c r="C50" s="465"/>
      <c r="D50" s="466"/>
      <c r="E50" s="47"/>
      <c r="F50" s="2" t="s">
        <v>942</v>
      </c>
      <c r="G50" s="9" t="s">
        <v>149</v>
      </c>
      <c r="H50" s="9">
        <f>1988.3*1.15</f>
        <v>2286.5449999999996</v>
      </c>
      <c r="I50" s="7">
        <v>2402</v>
      </c>
    </row>
    <row r="51" spans="1:9" ht="14.25" customHeight="1">
      <c r="A51" s="2" t="s">
        <v>881</v>
      </c>
      <c r="B51" s="9" t="s">
        <v>149</v>
      </c>
      <c r="C51" s="9">
        <v>1725</v>
      </c>
      <c r="D51" s="7">
        <v>1812</v>
      </c>
      <c r="E51" s="47"/>
      <c r="F51" s="2" t="s">
        <v>943</v>
      </c>
      <c r="G51" s="9" t="s">
        <v>149</v>
      </c>
      <c r="H51" s="9">
        <f>2572.4*1.15</f>
        <v>2958.2599999999998</v>
      </c>
      <c r="I51" s="7">
        <v>3106</v>
      </c>
    </row>
    <row r="52" spans="1:9" ht="14.25" customHeight="1">
      <c r="A52" s="2" t="s">
        <v>882</v>
      </c>
      <c r="B52" s="9" t="s">
        <v>149</v>
      </c>
      <c r="C52" s="9">
        <v>2360</v>
      </c>
      <c r="D52" s="7">
        <v>2478</v>
      </c>
      <c r="E52" s="47"/>
      <c r="F52" s="2" t="s">
        <v>944</v>
      </c>
      <c r="G52" s="9" t="s">
        <v>149</v>
      </c>
      <c r="H52" s="9">
        <v>4953.049999999999</v>
      </c>
      <c r="I52" s="7">
        <v>5201</v>
      </c>
    </row>
    <row r="53" spans="1:9" ht="14.25" customHeight="1">
      <c r="A53" s="2" t="s">
        <v>883</v>
      </c>
      <c r="B53" s="9" t="s">
        <v>149</v>
      </c>
      <c r="C53" s="9">
        <v>3050</v>
      </c>
      <c r="D53" s="7">
        <v>3203</v>
      </c>
      <c r="E53" s="47"/>
      <c r="F53" s="2" t="s">
        <v>945</v>
      </c>
      <c r="G53" s="9" t="s">
        <v>149</v>
      </c>
      <c r="H53" s="9">
        <v>5020.9</v>
      </c>
      <c r="I53" s="7">
        <v>5273</v>
      </c>
    </row>
    <row r="54" spans="1:9" ht="14.25" customHeight="1">
      <c r="A54" s="2" t="s">
        <v>884</v>
      </c>
      <c r="B54" s="9" t="s">
        <v>149</v>
      </c>
      <c r="C54" s="9">
        <v>3255</v>
      </c>
      <c r="D54" s="7">
        <v>3418</v>
      </c>
      <c r="E54" s="47"/>
      <c r="F54" s="2" t="s">
        <v>946</v>
      </c>
      <c r="G54" s="9" t="s">
        <v>149</v>
      </c>
      <c r="H54" s="9">
        <v>1323.96</v>
      </c>
      <c r="I54" s="7">
        <v>1391</v>
      </c>
    </row>
    <row r="55" spans="1:9" ht="14.25" customHeight="1">
      <c r="A55" s="2" t="s">
        <v>885</v>
      </c>
      <c r="B55" s="9" t="s">
        <v>149</v>
      </c>
      <c r="C55" s="9">
        <v>4905</v>
      </c>
      <c r="D55" s="7">
        <v>5151</v>
      </c>
      <c r="E55" s="47"/>
      <c r="F55" s="2" t="s">
        <v>947</v>
      </c>
      <c r="G55" s="9" t="s">
        <v>149</v>
      </c>
      <c r="H55" s="9">
        <v>3297.5099999999998</v>
      </c>
      <c r="I55" s="7">
        <v>3463</v>
      </c>
    </row>
    <row r="56" spans="1:9" ht="14.25" customHeight="1">
      <c r="A56" s="2" t="s">
        <v>886</v>
      </c>
      <c r="B56" s="9" t="s">
        <v>149</v>
      </c>
      <c r="C56" s="9">
        <v>6945</v>
      </c>
      <c r="D56" s="7">
        <v>7293</v>
      </c>
      <c r="E56" s="47"/>
      <c r="F56" s="2" t="s">
        <v>948</v>
      </c>
      <c r="G56" s="9" t="s">
        <v>149</v>
      </c>
      <c r="H56" s="9">
        <v>3473.92</v>
      </c>
      <c r="I56" s="7">
        <v>3648</v>
      </c>
    </row>
    <row r="57" spans="1:9" ht="14.25" customHeight="1">
      <c r="A57" s="2" t="s">
        <v>887</v>
      </c>
      <c r="B57" s="9" t="s">
        <v>149</v>
      </c>
      <c r="C57" s="9">
        <v>7885</v>
      </c>
      <c r="D57" s="7">
        <v>8280</v>
      </c>
      <c r="E57" s="47"/>
      <c r="F57" s="2" t="s">
        <v>949</v>
      </c>
      <c r="G57" s="9" t="s">
        <v>149</v>
      </c>
      <c r="H57" s="9">
        <v>203.54999999999998</v>
      </c>
      <c r="I57" s="7">
        <v>215</v>
      </c>
    </row>
    <row r="58" spans="1:9" ht="14.25" customHeight="1">
      <c r="A58" s="2" t="s">
        <v>888</v>
      </c>
      <c r="B58" s="9" t="s">
        <v>149</v>
      </c>
      <c r="C58" s="9">
        <v>16820</v>
      </c>
      <c r="D58" s="7">
        <v>17661</v>
      </c>
      <c r="E58" s="47"/>
      <c r="F58" s="2" t="s">
        <v>950</v>
      </c>
      <c r="G58" s="9" t="s">
        <v>149</v>
      </c>
      <c r="H58" s="9">
        <v>7734.9</v>
      </c>
      <c r="I58" s="7">
        <v>8122</v>
      </c>
    </row>
    <row r="59" spans="1:9" ht="14.25" customHeight="1">
      <c r="A59" s="461" t="s">
        <v>889</v>
      </c>
      <c r="B59" s="462"/>
      <c r="C59" s="462"/>
      <c r="D59" s="463"/>
      <c r="E59" s="47"/>
      <c r="F59" s="2" t="s">
        <v>951</v>
      </c>
      <c r="G59" s="9" t="s">
        <v>149</v>
      </c>
      <c r="H59" s="9">
        <v>6011.509999999999</v>
      </c>
      <c r="I59" s="7">
        <v>6313</v>
      </c>
    </row>
    <row r="60" spans="1:9" ht="14.25" customHeight="1">
      <c r="A60" s="464"/>
      <c r="B60" s="465"/>
      <c r="C60" s="465"/>
      <c r="D60" s="466"/>
      <c r="E60" s="47"/>
      <c r="F60" s="2" t="s">
        <v>952</v>
      </c>
      <c r="G60" s="9" t="s">
        <v>149</v>
      </c>
      <c r="H60" s="9">
        <v>8549.099999999999</v>
      </c>
      <c r="I60" s="7">
        <v>8977</v>
      </c>
    </row>
    <row r="61" spans="1:9" ht="14.25" customHeight="1">
      <c r="A61" s="2" t="s">
        <v>890</v>
      </c>
      <c r="B61" s="9" t="s">
        <v>149</v>
      </c>
      <c r="C61" s="9">
        <v>1900</v>
      </c>
      <c r="D61" s="7">
        <v>1995</v>
      </c>
      <c r="E61" s="47"/>
      <c r="F61" s="2" t="s">
        <v>953</v>
      </c>
      <c r="G61" s="9" t="s">
        <v>149</v>
      </c>
      <c r="H61" s="9">
        <v>5156.599999999999</v>
      </c>
      <c r="I61" s="7">
        <v>5415</v>
      </c>
    </row>
    <row r="62" spans="1:9" ht="14.25" customHeight="1">
      <c r="A62" s="2" t="s">
        <v>891</v>
      </c>
      <c r="B62" s="9" t="s">
        <v>149</v>
      </c>
      <c r="C62" s="9">
        <v>2595</v>
      </c>
      <c r="D62" s="7">
        <v>2725</v>
      </c>
      <c r="E62" s="47"/>
      <c r="F62" s="2" t="s">
        <v>954</v>
      </c>
      <c r="G62" s="9" t="s">
        <v>149</v>
      </c>
      <c r="H62" s="9">
        <v>5611</v>
      </c>
      <c r="I62" s="7">
        <v>5892</v>
      </c>
    </row>
    <row r="63" spans="1:9" ht="14.25" customHeight="1">
      <c r="A63" s="2" t="s">
        <v>892</v>
      </c>
      <c r="B63" s="9" t="s">
        <v>149</v>
      </c>
      <c r="C63" s="9">
        <v>3350</v>
      </c>
      <c r="D63" s="7">
        <v>3518</v>
      </c>
      <c r="E63" s="47"/>
      <c r="F63" s="2" t="s">
        <v>955</v>
      </c>
      <c r="G63" s="9" t="s">
        <v>149</v>
      </c>
      <c r="H63" s="9">
        <v>7966</v>
      </c>
      <c r="I63" s="7">
        <v>8365</v>
      </c>
    </row>
    <row r="64" spans="1:9" ht="14.25" customHeight="1">
      <c r="A64" s="2" t="s">
        <v>893</v>
      </c>
      <c r="B64" s="9" t="s">
        <v>149</v>
      </c>
      <c r="C64" s="9">
        <v>3575</v>
      </c>
      <c r="D64" s="7">
        <v>3754</v>
      </c>
      <c r="E64" s="47"/>
      <c r="F64" s="2" t="s">
        <v>957</v>
      </c>
      <c r="G64" s="9" t="s">
        <v>149</v>
      </c>
      <c r="H64" s="9">
        <v>19540.8</v>
      </c>
      <c r="I64" s="7">
        <v>20519</v>
      </c>
    </row>
    <row r="65" spans="1:9" ht="14.25" customHeight="1">
      <c r="A65" s="2" t="s">
        <v>894</v>
      </c>
      <c r="B65" s="9" t="s">
        <v>149</v>
      </c>
      <c r="C65" s="9">
        <v>5390</v>
      </c>
      <c r="D65" s="7">
        <v>5660</v>
      </c>
      <c r="E65" s="47"/>
      <c r="F65" s="2" t="s">
        <v>958</v>
      </c>
      <c r="G65" s="9" t="s">
        <v>149</v>
      </c>
      <c r="H65" s="9">
        <v>23532</v>
      </c>
      <c r="I65" s="7">
        <v>24709</v>
      </c>
    </row>
    <row r="66" spans="1:9" ht="14.25" customHeight="1">
      <c r="A66" s="2" t="s">
        <v>895</v>
      </c>
      <c r="B66" s="9" t="s">
        <v>149</v>
      </c>
      <c r="C66" s="9">
        <v>7635</v>
      </c>
      <c r="D66" s="7">
        <v>8017</v>
      </c>
      <c r="E66" s="47"/>
      <c r="F66" s="2" t="s">
        <v>956</v>
      </c>
      <c r="G66" s="9" t="s">
        <v>149</v>
      </c>
      <c r="H66" s="9">
        <v>448</v>
      </c>
      <c r="I66" s="7">
        <v>471</v>
      </c>
    </row>
    <row r="67" spans="1:9" ht="14.25" customHeight="1">
      <c r="A67" s="2" t="s">
        <v>896</v>
      </c>
      <c r="B67" s="9" t="s">
        <v>149</v>
      </c>
      <c r="C67" s="9">
        <v>8665</v>
      </c>
      <c r="D67" s="7">
        <v>9099</v>
      </c>
      <c r="E67" s="47"/>
      <c r="F67" s="370" t="s">
        <v>959</v>
      </c>
      <c r="G67" s="371"/>
      <c r="H67" s="371"/>
      <c r="I67" s="372"/>
    </row>
    <row r="68" spans="1:9" ht="14.25" customHeight="1">
      <c r="A68" s="2" t="s">
        <v>897</v>
      </c>
      <c r="B68" s="9" t="s">
        <v>149</v>
      </c>
      <c r="C68" s="9">
        <v>18500</v>
      </c>
      <c r="D68" s="7">
        <v>19425</v>
      </c>
      <c r="E68" s="47"/>
      <c r="F68" s="2" t="s">
        <v>960</v>
      </c>
      <c r="G68" s="9" t="s">
        <v>149</v>
      </c>
      <c r="H68" s="9">
        <v>3040</v>
      </c>
      <c r="I68" s="7">
        <v>3192</v>
      </c>
    </row>
    <row r="69" spans="1:9" ht="14.25" customHeight="1">
      <c r="A69" s="461" t="s">
        <v>898</v>
      </c>
      <c r="B69" s="462"/>
      <c r="C69" s="462"/>
      <c r="D69" s="463"/>
      <c r="E69" s="47"/>
      <c r="F69" s="2" t="s">
        <v>961</v>
      </c>
      <c r="G69" s="9" t="s">
        <v>149</v>
      </c>
      <c r="H69" s="9">
        <v>987</v>
      </c>
      <c r="I69" s="7">
        <v>1037</v>
      </c>
    </row>
    <row r="70" spans="1:9" ht="14.25" customHeight="1">
      <c r="A70" s="464"/>
      <c r="B70" s="465"/>
      <c r="C70" s="465"/>
      <c r="D70" s="466"/>
      <c r="E70" s="47"/>
      <c r="F70" s="2" t="s">
        <v>962</v>
      </c>
      <c r="G70" s="9" t="s">
        <v>149</v>
      </c>
      <c r="H70" s="9">
        <v>3121.1</v>
      </c>
      <c r="I70" s="7">
        <v>3278</v>
      </c>
    </row>
    <row r="71" spans="1:9" ht="14.25" customHeight="1">
      <c r="A71" s="2" t="s">
        <v>899</v>
      </c>
      <c r="B71" s="9" t="s">
        <v>149</v>
      </c>
      <c r="C71" s="9">
        <v>2930</v>
      </c>
      <c r="D71" s="7">
        <v>3077</v>
      </c>
      <c r="E71" s="47"/>
      <c r="F71" s="2" t="s">
        <v>963</v>
      </c>
      <c r="G71" s="9" t="s">
        <v>149</v>
      </c>
      <c r="H71" s="9">
        <v>3660.45</v>
      </c>
      <c r="I71" s="7">
        <v>3843</v>
      </c>
    </row>
    <row r="72" spans="1:9" ht="14.25" customHeight="1">
      <c r="A72" s="2" t="s">
        <v>900</v>
      </c>
      <c r="B72" s="9" t="s">
        <v>149</v>
      </c>
      <c r="C72" s="9">
        <v>6090</v>
      </c>
      <c r="D72" s="7">
        <v>6395</v>
      </c>
      <c r="E72" s="47"/>
      <c r="F72" s="2" t="s">
        <v>964</v>
      </c>
      <c r="G72" s="9" t="s">
        <v>149</v>
      </c>
      <c r="H72" s="9">
        <v>4480</v>
      </c>
      <c r="I72" s="7">
        <v>4704</v>
      </c>
    </row>
    <row r="73" spans="1:9" ht="14.25" customHeight="1">
      <c r="A73" s="2" t="s">
        <v>901</v>
      </c>
      <c r="B73" s="9" t="s">
        <v>149</v>
      </c>
      <c r="C73" s="9">
        <v>9780</v>
      </c>
      <c r="D73" s="7">
        <v>10269</v>
      </c>
      <c r="E73" s="47"/>
      <c r="F73" s="2" t="s">
        <v>965</v>
      </c>
      <c r="G73" s="9" t="s">
        <v>149</v>
      </c>
      <c r="H73" s="9">
        <v>10040</v>
      </c>
      <c r="I73" s="7">
        <v>10542</v>
      </c>
    </row>
    <row r="74" spans="1:9" ht="14.25" customHeight="1">
      <c r="A74" s="2" t="s">
        <v>902</v>
      </c>
      <c r="B74" s="9" t="s">
        <v>149</v>
      </c>
      <c r="C74" s="9">
        <v>20880</v>
      </c>
      <c r="D74" s="7">
        <v>21924</v>
      </c>
      <c r="E74" s="47"/>
      <c r="F74" s="2" t="s">
        <v>966</v>
      </c>
      <c r="G74" s="9" t="s">
        <v>149</v>
      </c>
      <c r="H74" s="9">
        <v>13980</v>
      </c>
      <c r="I74" s="7">
        <v>14679</v>
      </c>
    </row>
    <row r="75" spans="1:9" ht="14.25" customHeight="1">
      <c r="A75" s="370" t="s">
        <v>936</v>
      </c>
      <c r="B75" s="371"/>
      <c r="C75" s="371"/>
      <c r="D75" s="372"/>
      <c r="E75" s="47"/>
      <c r="F75" s="2" t="s">
        <v>967</v>
      </c>
      <c r="G75" s="9" t="s">
        <v>149</v>
      </c>
      <c r="H75" s="9">
        <v>10250</v>
      </c>
      <c r="I75" s="7">
        <v>10763</v>
      </c>
    </row>
    <row r="76" spans="1:9" ht="14.25" customHeight="1">
      <c r="A76" s="2" t="s">
        <v>937</v>
      </c>
      <c r="B76" s="9" t="s">
        <v>149</v>
      </c>
      <c r="C76" s="9">
        <v>299250</v>
      </c>
      <c r="D76" s="7">
        <v>314213</v>
      </c>
      <c r="E76" s="47"/>
      <c r="F76" s="2" t="s">
        <v>968</v>
      </c>
      <c r="G76" s="9" t="s">
        <v>149</v>
      </c>
      <c r="H76" s="9">
        <v>10109.65</v>
      </c>
      <c r="I76" s="7">
        <v>10616</v>
      </c>
    </row>
    <row r="77" spans="1:6" ht="14.25" customHeight="1">
      <c r="A77" s="2" t="s">
        <v>938</v>
      </c>
      <c r="B77" s="9" t="s">
        <v>149</v>
      </c>
      <c r="C77" s="9">
        <v>273000</v>
      </c>
      <c r="D77" s="7">
        <v>286650</v>
      </c>
      <c r="E77" s="47"/>
      <c r="F77" s="50"/>
    </row>
    <row r="78" spans="5:6" ht="14.25" customHeight="1">
      <c r="E78" s="47"/>
      <c r="F78" s="50"/>
    </row>
    <row r="79" spans="5:6" ht="14.25" customHeight="1">
      <c r="E79" s="47"/>
      <c r="F79" s="50"/>
    </row>
  </sheetData>
  <sheetProtection/>
  <mergeCells count="38">
    <mergeCell ref="A6:D6"/>
    <mergeCell ref="A29:D29"/>
    <mergeCell ref="A38:D38"/>
    <mergeCell ref="A49:D50"/>
    <mergeCell ref="F22:I23"/>
    <mergeCell ref="F32:I34"/>
    <mergeCell ref="D26:D27"/>
    <mergeCell ref="A21:A22"/>
    <mergeCell ref="A16:A17"/>
    <mergeCell ref="A23:A25"/>
    <mergeCell ref="A26:A27"/>
    <mergeCell ref="A59:D60"/>
    <mergeCell ref="A69:D70"/>
    <mergeCell ref="C16:C17"/>
    <mergeCell ref="B16:B17"/>
    <mergeCell ref="C21:C22"/>
    <mergeCell ref="D21:D22"/>
    <mergeCell ref="B23:B25"/>
    <mergeCell ref="G37:G39"/>
    <mergeCell ref="I37:I39"/>
    <mergeCell ref="F15:I15"/>
    <mergeCell ref="F20:I20"/>
    <mergeCell ref="A75:D75"/>
    <mergeCell ref="F67:I67"/>
    <mergeCell ref="F49:I49"/>
    <mergeCell ref="F37:F39"/>
    <mergeCell ref="F35:I35"/>
    <mergeCell ref="H37:H39"/>
    <mergeCell ref="F6:I6"/>
    <mergeCell ref="F1:I1"/>
    <mergeCell ref="A2:I2"/>
    <mergeCell ref="A3:I3"/>
    <mergeCell ref="A4:I4"/>
    <mergeCell ref="F47:I47"/>
    <mergeCell ref="D16:D17"/>
    <mergeCell ref="C23:C25"/>
    <mergeCell ref="D23:D25"/>
    <mergeCell ref="C26:C27"/>
  </mergeCells>
  <printOptions horizontalCentered="1"/>
  <pageMargins left="0.16" right="0.11" top="0.1968503937007874" bottom="0.1968503937007874" header="0" footer="0"/>
  <pageSetup horizontalDpi="600" verticalDpi="600" orientation="portrait" paperSize="9" scale="6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A1:I87"/>
  <sheetViews>
    <sheetView view="pageBreakPreview" zoomScale="150" zoomScaleSheetLayoutView="150" zoomScalePageLayoutView="0" workbookViewId="0" topLeftCell="A1">
      <selection activeCell="A12" sqref="A12"/>
    </sheetView>
  </sheetViews>
  <sheetFormatPr defaultColWidth="9.00390625" defaultRowHeight="12.75"/>
  <cols>
    <col min="1" max="1" width="44.75390625" style="0" customWidth="1"/>
    <col min="2" max="2" width="4.25390625" style="0" customWidth="1"/>
    <col min="3" max="3" width="8.875" style="0" customWidth="1"/>
    <col min="4" max="4" width="7.375" style="0" customWidth="1"/>
    <col min="5" max="5" width="3.125" style="0" customWidth="1"/>
    <col min="6" max="6" width="44.875" style="0" customWidth="1"/>
    <col min="7" max="7" width="4.25390625" style="0" customWidth="1"/>
    <col min="8" max="8" width="9.75390625" style="0" customWidth="1"/>
    <col min="9" max="9" width="9.125" style="0" customWidth="1"/>
  </cols>
  <sheetData>
    <row r="1" spans="1:9" ht="124.5" customHeight="1">
      <c r="A1" s="21"/>
      <c r="B1" s="21"/>
      <c r="C1" s="21"/>
      <c r="D1" s="50"/>
      <c r="E1" s="21"/>
      <c r="F1" s="21"/>
      <c r="G1" s="21"/>
      <c r="H1" s="21"/>
      <c r="I1" s="21"/>
    </row>
    <row r="2" spans="1:9" ht="3.75" customHeight="1">
      <c r="A2" s="69"/>
      <c r="B2" s="69"/>
      <c r="C2" s="69"/>
      <c r="D2" s="69"/>
      <c r="E2" s="69"/>
      <c r="F2" s="69"/>
      <c r="G2" s="69"/>
      <c r="H2" s="69"/>
      <c r="I2" s="69"/>
    </row>
    <row r="3" spans="1:9" ht="12.75" customHeight="1">
      <c r="A3" s="338" t="s">
        <v>1629</v>
      </c>
      <c r="B3" s="339"/>
      <c r="C3" s="339"/>
      <c r="D3" s="339"/>
      <c r="E3" s="339"/>
      <c r="F3" s="340"/>
      <c r="G3" s="389"/>
      <c r="H3" s="389"/>
      <c r="I3" s="389"/>
    </row>
    <row r="4" spans="1:9" ht="12.75" customHeight="1">
      <c r="A4" s="342" t="s">
        <v>1458</v>
      </c>
      <c r="B4" s="342"/>
      <c r="C4" s="342"/>
      <c r="D4" s="342"/>
      <c r="E4" s="342"/>
      <c r="F4" s="342"/>
      <c r="G4" s="390"/>
      <c r="H4" s="390"/>
      <c r="I4" s="390"/>
    </row>
    <row r="5" spans="1:9" ht="12" customHeight="1">
      <c r="A5" s="76" t="s">
        <v>1</v>
      </c>
      <c r="B5" s="77" t="s">
        <v>2</v>
      </c>
      <c r="C5" s="77" t="s">
        <v>213</v>
      </c>
      <c r="D5" s="78" t="s">
        <v>214</v>
      </c>
      <c r="E5" s="93"/>
      <c r="F5" s="76" t="s">
        <v>1</v>
      </c>
      <c r="G5" s="77" t="s">
        <v>2</v>
      </c>
      <c r="H5" s="77" t="s">
        <v>213</v>
      </c>
      <c r="I5" s="78" t="s">
        <v>214</v>
      </c>
    </row>
    <row r="6" spans="1:9" ht="12" customHeight="1">
      <c r="A6" s="367" t="s">
        <v>0</v>
      </c>
      <c r="B6" s="368"/>
      <c r="C6" s="368"/>
      <c r="D6" s="369"/>
      <c r="E6" s="93"/>
      <c r="F6" s="386" t="s">
        <v>1017</v>
      </c>
      <c r="G6" s="387"/>
      <c r="H6" s="388"/>
      <c r="I6" s="387"/>
    </row>
    <row r="7" spans="1:9" ht="12" customHeight="1">
      <c r="A7" s="24" t="s">
        <v>152</v>
      </c>
      <c r="B7" s="3" t="s">
        <v>149</v>
      </c>
      <c r="C7" s="9">
        <v>80</v>
      </c>
      <c r="D7" s="7">
        <v>84</v>
      </c>
      <c r="E7" s="93"/>
      <c r="F7" s="2" t="s">
        <v>1010</v>
      </c>
      <c r="G7" s="11" t="s">
        <v>149</v>
      </c>
      <c r="H7" s="18">
        <v>40</v>
      </c>
      <c r="I7" s="92">
        <v>42</v>
      </c>
    </row>
    <row r="8" spans="1:9" ht="12" customHeight="1">
      <c r="A8" s="24" t="s">
        <v>1145</v>
      </c>
      <c r="B8" s="3" t="s">
        <v>149</v>
      </c>
      <c r="C8" s="9">
        <v>80</v>
      </c>
      <c r="D8" s="7">
        <v>84</v>
      </c>
      <c r="E8" s="93"/>
      <c r="F8" s="2" t="s">
        <v>1009</v>
      </c>
      <c r="G8" s="11" t="s">
        <v>149</v>
      </c>
      <c r="H8" s="18">
        <v>40</v>
      </c>
      <c r="I8" s="92">
        <v>42</v>
      </c>
    </row>
    <row r="9" spans="1:9" ht="12" customHeight="1">
      <c r="A9" s="24" t="s">
        <v>1637</v>
      </c>
      <c r="B9" s="3" t="s">
        <v>149</v>
      </c>
      <c r="C9" s="9">
        <v>70</v>
      </c>
      <c r="D9" s="7">
        <v>74</v>
      </c>
      <c r="E9" s="93"/>
      <c r="F9" s="2" t="s">
        <v>1006</v>
      </c>
      <c r="G9" s="11" t="s">
        <v>149</v>
      </c>
      <c r="H9" s="18">
        <v>50</v>
      </c>
      <c r="I9" s="92">
        <v>53</v>
      </c>
    </row>
    <row r="10" spans="1:9" ht="12" customHeight="1">
      <c r="A10" s="24" t="s">
        <v>153</v>
      </c>
      <c r="B10" s="3" t="s">
        <v>149</v>
      </c>
      <c r="C10" s="9">
        <v>90</v>
      </c>
      <c r="D10" s="7">
        <v>95</v>
      </c>
      <c r="E10" s="93"/>
      <c r="F10" s="2" t="s">
        <v>1008</v>
      </c>
      <c r="G10" s="11" t="s">
        <v>149</v>
      </c>
      <c r="H10" s="18">
        <v>130</v>
      </c>
      <c r="I10" s="92">
        <v>137</v>
      </c>
    </row>
    <row r="11" spans="1:9" ht="12" customHeight="1">
      <c r="A11" s="24" t="s">
        <v>1045</v>
      </c>
      <c r="B11" s="3" t="s">
        <v>149</v>
      </c>
      <c r="C11" s="9">
        <v>95</v>
      </c>
      <c r="D11" s="7">
        <v>100</v>
      </c>
      <c r="E11" s="93"/>
      <c r="F11" s="2" t="s">
        <v>1007</v>
      </c>
      <c r="G11" s="11" t="s">
        <v>149</v>
      </c>
      <c r="H11" s="18">
        <v>99</v>
      </c>
      <c r="I11" s="92">
        <v>104</v>
      </c>
    </row>
    <row r="12" spans="1:9" ht="12" customHeight="1">
      <c r="A12" s="24" t="s">
        <v>1142</v>
      </c>
      <c r="B12" s="3" t="s">
        <v>149</v>
      </c>
      <c r="C12" s="9">
        <v>320</v>
      </c>
      <c r="D12" s="7">
        <v>336</v>
      </c>
      <c r="E12" s="93"/>
      <c r="F12" s="2" t="s">
        <v>1011</v>
      </c>
      <c r="G12" s="11" t="s">
        <v>149</v>
      </c>
      <c r="H12" s="18">
        <v>217</v>
      </c>
      <c r="I12" s="92">
        <v>228</v>
      </c>
    </row>
    <row r="13" spans="1:9" ht="12" customHeight="1">
      <c r="A13" s="24" t="s">
        <v>155</v>
      </c>
      <c r="B13" s="3" t="s">
        <v>149</v>
      </c>
      <c r="C13" s="9">
        <v>190</v>
      </c>
      <c r="D13" s="7">
        <v>200</v>
      </c>
      <c r="E13" s="93"/>
      <c r="F13" s="2" t="s">
        <v>1012</v>
      </c>
      <c r="G13" s="11" t="s">
        <v>149</v>
      </c>
      <c r="H13" s="18">
        <v>273</v>
      </c>
      <c r="I13" s="92">
        <v>284</v>
      </c>
    </row>
    <row r="14" spans="1:9" ht="12" customHeight="1">
      <c r="A14" s="24" t="s">
        <v>1101</v>
      </c>
      <c r="B14" s="3" t="s">
        <v>149</v>
      </c>
      <c r="C14" s="9">
        <v>205</v>
      </c>
      <c r="D14" s="7">
        <v>216</v>
      </c>
      <c r="E14" s="93"/>
      <c r="F14" s="2" t="s">
        <v>1013</v>
      </c>
      <c r="G14" s="11" t="s">
        <v>149</v>
      </c>
      <c r="H14" s="18">
        <v>402</v>
      </c>
      <c r="I14" s="92">
        <v>419</v>
      </c>
    </row>
    <row r="15" spans="1:9" ht="12" customHeight="1">
      <c r="A15" s="24" t="s">
        <v>1319</v>
      </c>
      <c r="B15" s="3" t="s">
        <v>149</v>
      </c>
      <c r="C15" s="9">
        <v>120</v>
      </c>
      <c r="D15" s="7">
        <v>111</v>
      </c>
      <c r="E15" s="93"/>
      <c r="F15" s="2" t="s">
        <v>1014</v>
      </c>
      <c r="G15" s="11" t="s">
        <v>149</v>
      </c>
      <c r="H15" s="18">
        <v>479</v>
      </c>
      <c r="I15" s="92">
        <v>499</v>
      </c>
    </row>
    <row r="16" spans="1:9" ht="12" customHeight="1">
      <c r="A16" s="24" t="s">
        <v>330</v>
      </c>
      <c r="B16" s="3" t="s">
        <v>149</v>
      </c>
      <c r="C16" s="9">
        <v>230</v>
      </c>
      <c r="D16" s="7">
        <v>242</v>
      </c>
      <c r="E16" s="93"/>
      <c r="F16" s="2" t="s">
        <v>1015</v>
      </c>
      <c r="G16" s="11" t="s">
        <v>149</v>
      </c>
      <c r="H16" s="18">
        <v>1521</v>
      </c>
      <c r="I16" s="92">
        <v>1582</v>
      </c>
    </row>
    <row r="17" spans="1:9" ht="12" customHeight="1">
      <c r="A17" s="316" t="s">
        <v>156</v>
      </c>
      <c r="B17" s="3" t="s">
        <v>149</v>
      </c>
      <c r="C17" s="9">
        <v>417</v>
      </c>
      <c r="D17" s="7">
        <v>438</v>
      </c>
      <c r="E17" s="93"/>
      <c r="F17" s="2" t="s">
        <v>1016</v>
      </c>
      <c r="G17" s="11" t="s">
        <v>149</v>
      </c>
      <c r="H17" s="18">
        <v>2277</v>
      </c>
      <c r="I17" s="92">
        <v>2369</v>
      </c>
    </row>
    <row r="18" spans="1:9" ht="12" customHeight="1">
      <c r="A18" s="24" t="s">
        <v>157</v>
      </c>
      <c r="B18" s="3" t="s">
        <v>149</v>
      </c>
      <c r="C18" s="9">
        <v>40</v>
      </c>
      <c r="D18" s="7">
        <v>42</v>
      </c>
      <c r="E18" s="93"/>
      <c r="F18" s="367" t="s">
        <v>774</v>
      </c>
      <c r="G18" s="368"/>
      <c r="H18" s="368"/>
      <c r="I18" s="369"/>
    </row>
    <row r="19" spans="1:9" ht="12" customHeight="1">
      <c r="A19" s="24" t="s">
        <v>1044</v>
      </c>
      <c r="B19" s="3" t="s">
        <v>149</v>
      </c>
      <c r="C19" s="9">
        <v>31</v>
      </c>
      <c r="D19" s="7">
        <v>33</v>
      </c>
      <c r="E19" s="93"/>
      <c r="F19" s="13" t="s">
        <v>769</v>
      </c>
      <c r="G19" s="13" t="s">
        <v>149</v>
      </c>
      <c r="H19" s="479" t="s">
        <v>1161</v>
      </c>
      <c r="I19" s="480"/>
    </row>
    <row r="20" spans="1:9" ht="12" customHeight="1">
      <c r="A20" s="24" t="s">
        <v>1043</v>
      </c>
      <c r="B20" s="3" t="s">
        <v>149</v>
      </c>
      <c r="C20" s="9">
        <v>27</v>
      </c>
      <c r="D20" s="7">
        <v>29</v>
      </c>
      <c r="E20" s="93"/>
      <c r="F20" s="13" t="s">
        <v>770</v>
      </c>
      <c r="G20" s="13" t="s">
        <v>149</v>
      </c>
      <c r="H20" s="479" t="s">
        <v>1161</v>
      </c>
      <c r="I20" s="480"/>
    </row>
    <row r="21" spans="1:9" ht="12" customHeight="1">
      <c r="A21" s="24" t="s">
        <v>274</v>
      </c>
      <c r="B21" s="3" t="s">
        <v>149</v>
      </c>
      <c r="C21" s="9">
        <v>270</v>
      </c>
      <c r="D21" s="15">
        <v>281</v>
      </c>
      <c r="E21" s="93"/>
      <c r="F21" s="13" t="s">
        <v>771</v>
      </c>
      <c r="G21" s="13" t="s">
        <v>149</v>
      </c>
      <c r="H21" s="479" t="s">
        <v>1161</v>
      </c>
      <c r="I21" s="480"/>
    </row>
    <row r="22" spans="1:9" ht="12" customHeight="1">
      <c r="A22" s="110" t="s">
        <v>275</v>
      </c>
      <c r="B22" s="7" t="s">
        <v>149</v>
      </c>
      <c r="C22" s="8">
        <v>5</v>
      </c>
      <c r="D22" s="15">
        <v>6</v>
      </c>
      <c r="E22" s="93"/>
      <c r="F22" s="13" t="s">
        <v>772</v>
      </c>
      <c r="G22" s="13" t="s">
        <v>149</v>
      </c>
      <c r="H22" s="479" t="s">
        <v>1161</v>
      </c>
      <c r="I22" s="480"/>
    </row>
    <row r="23" spans="1:9" ht="12" customHeight="1">
      <c r="A23" s="24" t="s">
        <v>577</v>
      </c>
      <c r="B23" s="3" t="s">
        <v>149</v>
      </c>
      <c r="C23" s="9">
        <v>5</v>
      </c>
      <c r="D23" s="15">
        <v>6</v>
      </c>
      <c r="E23" s="93"/>
      <c r="F23" s="13" t="s">
        <v>773</v>
      </c>
      <c r="G23" s="13" t="s">
        <v>149</v>
      </c>
      <c r="H23" s="479" t="s">
        <v>1161</v>
      </c>
      <c r="I23" s="480"/>
    </row>
    <row r="24" spans="1:9" ht="12" customHeight="1">
      <c r="A24" s="24" t="s">
        <v>251</v>
      </c>
      <c r="B24" s="3" t="s">
        <v>149</v>
      </c>
      <c r="C24" s="9">
        <v>14</v>
      </c>
      <c r="D24" s="15">
        <v>15</v>
      </c>
      <c r="E24" s="93"/>
      <c r="F24" s="367" t="s">
        <v>745</v>
      </c>
      <c r="G24" s="368"/>
      <c r="H24" s="368"/>
      <c r="I24" s="369"/>
    </row>
    <row r="25" spans="1:9" ht="12" customHeight="1">
      <c r="A25" s="24" t="s">
        <v>252</v>
      </c>
      <c r="B25" s="3" t="s">
        <v>149</v>
      </c>
      <c r="C25" s="9">
        <v>19</v>
      </c>
      <c r="D25" s="15">
        <v>20</v>
      </c>
      <c r="E25" s="93"/>
      <c r="F25" s="13" t="s">
        <v>746</v>
      </c>
      <c r="G25" s="13" t="s">
        <v>149</v>
      </c>
      <c r="H25" s="479" t="s">
        <v>1161</v>
      </c>
      <c r="I25" s="480"/>
    </row>
    <row r="26" spans="1:9" ht="12" customHeight="1">
      <c r="A26" s="24" t="s">
        <v>1135</v>
      </c>
      <c r="B26" s="3" t="s">
        <v>149</v>
      </c>
      <c r="C26" s="9">
        <v>16</v>
      </c>
      <c r="D26" s="15">
        <v>17</v>
      </c>
      <c r="E26" s="93"/>
      <c r="F26" s="13" t="s">
        <v>747</v>
      </c>
      <c r="G26" s="13" t="s">
        <v>149</v>
      </c>
      <c r="H26" s="479" t="s">
        <v>1161</v>
      </c>
      <c r="I26" s="480"/>
    </row>
    <row r="27" spans="1:9" ht="12" customHeight="1">
      <c r="A27" s="24" t="s">
        <v>578</v>
      </c>
      <c r="B27" s="3" t="s">
        <v>149</v>
      </c>
      <c r="C27" s="9">
        <v>9</v>
      </c>
      <c r="D27" s="15">
        <v>10</v>
      </c>
      <c r="E27" s="93"/>
      <c r="F27" s="13" t="s">
        <v>748</v>
      </c>
      <c r="G27" s="13" t="s">
        <v>149</v>
      </c>
      <c r="H27" s="479" t="s">
        <v>1161</v>
      </c>
      <c r="I27" s="480"/>
    </row>
    <row r="28" spans="1:9" ht="12" customHeight="1">
      <c r="A28" s="24" t="s">
        <v>242</v>
      </c>
      <c r="B28" s="3" t="s">
        <v>149</v>
      </c>
      <c r="C28" s="9">
        <v>18</v>
      </c>
      <c r="D28" s="15">
        <v>19</v>
      </c>
      <c r="E28" s="93"/>
      <c r="F28" s="13" t="s">
        <v>749</v>
      </c>
      <c r="G28" s="13" t="s">
        <v>149</v>
      </c>
      <c r="H28" s="479" t="s">
        <v>1161</v>
      </c>
      <c r="I28" s="480"/>
    </row>
    <row r="29" spans="1:9" ht="12" customHeight="1">
      <c r="A29" s="24" t="s">
        <v>243</v>
      </c>
      <c r="B29" s="3" t="s">
        <v>149</v>
      </c>
      <c r="C29" s="9">
        <v>7</v>
      </c>
      <c r="D29" s="15">
        <v>8</v>
      </c>
      <c r="E29" s="93"/>
      <c r="F29" s="13" t="s">
        <v>750</v>
      </c>
      <c r="G29" s="13" t="s">
        <v>149</v>
      </c>
      <c r="H29" s="479" t="s">
        <v>1161</v>
      </c>
      <c r="I29" s="480"/>
    </row>
    <row r="30" spans="1:9" ht="12" customHeight="1">
      <c r="A30" s="24" t="s">
        <v>244</v>
      </c>
      <c r="B30" s="3" t="s">
        <v>149</v>
      </c>
      <c r="C30" s="9">
        <v>7</v>
      </c>
      <c r="D30" s="15">
        <v>8</v>
      </c>
      <c r="E30" s="93"/>
      <c r="F30" s="13" t="s">
        <v>751</v>
      </c>
      <c r="G30" s="13" t="s">
        <v>149</v>
      </c>
      <c r="H30" s="479" t="s">
        <v>1161</v>
      </c>
      <c r="I30" s="480"/>
    </row>
    <row r="31" spans="1:9" ht="12" customHeight="1">
      <c r="A31" s="24" t="s">
        <v>254</v>
      </c>
      <c r="B31" s="3" t="s">
        <v>149</v>
      </c>
      <c r="C31" s="9">
        <v>8</v>
      </c>
      <c r="D31" s="15">
        <v>9</v>
      </c>
      <c r="E31" s="93"/>
      <c r="F31" s="13" t="s">
        <v>752</v>
      </c>
      <c r="G31" s="13" t="s">
        <v>149</v>
      </c>
      <c r="H31" s="479" t="s">
        <v>1161</v>
      </c>
      <c r="I31" s="480"/>
    </row>
    <row r="32" spans="1:9" ht="12" customHeight="1">
      <c r="A32" s="24" t="s">
        <v>253</v>
      </c>
      <c r="B32" s="3" t="s">
        <v>149</v>
      </c>
      <c r="C32" s="9">
        <v>8</v>
      </c>
      <c r="D32" s="15">
        <v>9</v>
      </c>
      <c r="E32" s="93"/>
      <c r="F32" s="13" t="s">
        <v>753</v>
      </c>
      <c r="G32" s="13" t="s">
        <v>149</v>
      </c>
      <c r="H32" s="479" t="s">
        <v>1161</v>
      </c>
      <c r="I32" s="480"/>
    </row>
    <row r="33" spans="1:9" ht="12" customHeight="1">
      <c r="A33" s="24" t="s">
        <v>256</v>
      </c>
      <c r="B33" s="3" t="s">
        <v>149</v>
      </c>
      <c r="C33" s="9">
        <v>9</v>
      </c>
      <c r="D33" s="15">
        <v>10</v>
      </c>
      <c r="E33" s="93"/>
      <c r="F33" s="13" t="s">
        <v>754</v>
      </c>
      <c r="G33" s="13" t="s">
        <v>149</v>
      </c>
      <c r="H33" s="479" t="s">
        <v>1161</v>
      </c>
      <c r="I33" s="480"/>
    </row>
    <row r="34" spans="1:9" ht="12" customHeight="1">
      <c r="A34" s="24" t="s">
        <v>255</v>
      </c>
      <c r="B34" s="3" t="s">
        <v>149</v>
      </c>
      <c r="C34" s="9">
        <v>16</v>
      </c>
      <c r="D34" s="15">
        <v>17</v>
      </c>
      <c r="E34" s="93"/>
      <c r="F34" s="13" t="s">
        <v>755</v>
      </c>
      <c r="G34" s="13" t="s">
        <v>149</v>
      </c>
      <c r="H34" s="479" t="s">
        <v>1161</v>
      </c>
      <c r="I34" s="480"/>
    </row>
    <row r="35" spans="1:9" ht="12" customHeight="1">
      <c r="A35" s="24" t="s">
        <v>245</v>
      </c>
      <c r="B35" s="3" t="s">
        <v>149</v>
      </c>
      <c r="C35" s="9">
        <v>10</v>
      </c>
      <c r="D35" s="7">
        <v>11</v>
      </c>
      <c r="E35" s="93"/>
      <c r="F35" s="13" t="s">
        <v>756</v>
      </c>
      <c r="G35" s="13" t="s">
        <v>149</v>
      </c>
      <c r="H35" s="479" t="s">
        <v>1161</v>
      </c>
      <c r="I35" s="480"/>
    </row>
    <row r="36" spans="1:9" ht="12" customHeight="1">
      <c r="A36" s="24" t="s">
        <v>246</v>
      </c>
      <c r="B36" s="3" t="s">
        <v>149</v>
      </c>
      <c r="C36" s="9">
        <v>11</v>
      </c>
      <c r="D36" s="7">
        <v>12</v>
      </c>
      <c r="E36" s="93"/>
      <c r="F36" s="13" t="s">
        <v>757</v>
      </c>
      <c r="G36" s="13" t="s">
        <v>149</v>
      </c>
      <c r="H36" s="479" t="s">
        <v>1161</v>
      </c>
      <c r="I36" s="480"/>
    </row>
    <row r="37" spans="1:9" ht="12" customHeight="1">
      <c r="A37" s="24" t="s">
        <v>247</v>
      </c>
      <c r="B37" s="3" t="s">
        <v>149</v>
      </c>
      <c r="C37" s="9">
        <v>12</v>
      </c>
      <c r="D37" s="7">
        <v>13</v>
      </c>
      <c r="E37" s="93"/>
      <c r="F37" s="13" t="s">
        <v>758</v>
      </c>
      <c r="G37" s="13" t="s">
        <v>149</v>
      </c>
      <c r="H37" s="479" t="s">
        <v>1161</v>
      </c>
      <c r="I37" s="480"/>
    </row>
    <row r="38" spans="1:9" ht="12" customHeight="1">
      <c r="A38" s="24" t="s">
        <v>1638</v>
      </c>
      <c r="B38" s="3" t="s">
        <v>149</v>
      </c>
      <c r="C38" s="9">
        <v>70</v>
      </c>
      <c r="D38" s="7">
        <v>74</v>
      </c>
      <c r="E38" s="93"/>
      <c r="F38" s="13" t="s">
        <v>759</v>
      </c>
      <c r="G38" s="13" t="s">
        <v>149</v>
      </c>
      <c r="H38" s="479" t="s">
        <v>1161</v>
      </c>
      <c r="I38" s="480"/>
    </row>
    <row r="39" spans="1:9" ht="12" customHeight="1">
      <c r="A39" s="24" t="s">
        <v>166</v>
      </c>
      <c r="B39" s="3" t="s">
        <v>149</v>
      </c>
      <c r="C39" s="9">
        <v>16</v>
      </c>
      <c r="D39" s="7">
        <v>17</v>
      </c>
      <c r="E39" s="93"/>
      <c r="F39" s="13" t="s">
        <v>760</v>
      </c>
      <c r="G39" s="13" t="s">
        <v>149</v>
      </c>
      <c r="H39" s="479" t="s">
        <v>1161</v>
      </c>
      <c r="I39" s="480"/>
    </row>
    <row r="40" spans="1:9" ht="12" customHeight="1">
      <c r="A40" s="24" t="s">
        <v>167</v>
      </c>
      <c r="B40" s="3" t="s">
        <v>149</v>
      </c>
      <c r="C40" s="9">
        <v>10</v>
      </c>
      <c r="D40" s="7">
        <v>11</v>
      </c>
      <c r="E40" s="93"/>
      <c r="F40" s="13" t="s">
        <v>761</v>
      </c>
      <c r="G40" s="13" t="s">
        <v>149</v>
      </c>
      <c r="H40" s="479" t="s">
        <v>1161</v>
      </c>
      <c r="I40" s="480"/>
    </row>
    <row r="41" spans="1:9" ht="12" customHeight="1">
      <c r="A41" s="115" t="s">
        <v>168</v>
      </c>
      <c r="B41" s="3" t="s">
        <v>149</v>
      </c>
      <c r="C41" s="9">
        <v>71</v>
      </c>
      <c r="D41" s="7">
        <v>75</v>
      </c>
      <c r="E41" s="93"/>
      <c r="F41" s="13" t="s">
        <v>762</v>
      </c>
      <c r="G41" s="13" t="s">
        <v>149</v>
      </c>
      <c r="H41" s="479" t="s">
        <v>1161</v>
      </c>
      <c r="I41" s="480"/>
    </row>
    <row r="42" spans="1:9" ht="12" customHeight="1">
      <c r="A42" s="24" t="s">
        <v>169</v>
      </c>
      <c r="B42" s="3" t="s">
        <v>149</v>
      </c>
      <c r="C42" s="9">
        <v>30</v>
      </c>
      <c r="D42" s="7">
        <v>32</v>
      </c>
      <c r="E42" s="93"/>
      <c r="F42" s="13" t="s">
        <v>763</v>
      </c>
      <c r="G42" s="13" t="s">
        <v>149</v>
      </c>
      <c r="H42" s="479" t="s">
        <v>1161</v>
      </c>
      <c r="I42" s="480"/>
    </row>
    <row r="43" spans="1:9" ht="12" customHeight="1">
      <c r="A43" s="24" t="s">
        <v>1639</v>
      </c>
      <c r="B43" s="3" t="s">
        <v>149</v>
      </c>
      <c r="C43" s="9">
        <v>34</v>
      </c>
      <c r="D43" s="7">
        <v>36</v>
      </c>
      <c r="E43" s="93"/>
      <c r="F43" s="13" t="s">
        <v>764</v>
      </c>
      <c r="G43" s="13" t="s">
        <v>149</v>
      </c>
      <c r="H43" s="479" t="s">
        <v>1161</v>
      </c>
      <c r="I43" s="480"/>
    </row>
    <row r="44" spans="1:9" ht="12" customHeight="1">
      <c r="A44" s="24" t="s">
        <v>170</v>
      </c>
      <c r="B44" s="3" t="s">
        <v>149</v>
      </c>
      <c r="C44" s="9">
        <v>41</v>
      </c>
      <c r="D44" s="7">
        <v>44</v>
      </c>
      <c r="E44" s="94"/>
      <c r="F44" s="13" t="s">
        <v>768</v>
      </c>
      <c r="G44" s="13" t="s">
        <v>149</v>
      </c>
      <c r="H44" s="479" t="s">
        <v>1161</v>
      </c>
      <c r="I44" s="480"/>
    </row>
    <row r="45" spans="1:9" ht="12" customHeight="1">
      <c r="A45" s="24" t="s">
        <v>1062</v>
      </c>
      <c r="B45" s="3" t="s">
        <v>149</v>
      </c>
      <c r="C45" s="9">
        <v>498</v>
      </c>
      <c r="D45" s="7">
        <v>523</v>
      </c>
      <c r="E45" s="93"/>
      <c r="F45" s="13" t="s">
        <v>765</v>
      </c>
      <c r="G45" s="13" t="s">
        <v>149</v>
      </c>
      <c r="H45" s="479" t="s">
        <v>1161</v>
      </c>
      <c r="I45" s="480"/>
    </row>
    <row r="46" spans="1:9" ht="12" customHeight="1">
      <c r="A46" s="144" t="s">
        <v>1102</v>
      </c>
      <c r="B46" s="142" t="s">
        <v>149</v>
      </c>
      <c r="C46" s="61">
        <v>628</v>
      </c>
      <c r="D46" s="92">
        <v>660</v>
      </c>
      <c r="E46" s="93"/>
      <c r="F46" s="13" t="s">
        <v>766</v>
      </c>
      <c r="G46" s="13" t="s">
        <v>149</v>
      </c>
      <c r="H46" s="479" t="s">
        <v>1161</v>
      </c>
      <c r="I46" s="480"/>
    </row>
    <row r="47" spans="1:9" ht="12" customHeight="1">
      <c r="A47" s="13" t="s">
        <v>331</v>
      </c>
      <c r="B47" s="11" t="s">
        <v>149</v>
      </c>
      <c r="C47" s="9">
        <v>115</v>
      </c>
      <c r="D47" s="15">
        <v>121</v>
      </c>
      <c r="E47" s="93"/>
      <c r="F47" s="13" t="s">
        <v>767</v>
      </c>
      <c r="G47" s="13" t="s">
        <v>149</v>
      </c>
      <c r="H47" s="479" t="s">
        <v>1161</v>
      </c>
      <c r="I47" s="480"/>
    </row>
    <row r="48" spans="1:9" ht="12" customHeight="1">
      <c r="A48" s="13" t="s">
        <v>579</v>
      </c>
      <c r="B48" s="11" t="s">
        <v>149</v>
      </c>
      <c r="C48" s="9">
        <v>125</v>
      </c>
      <c r="D48" s="15">
        <v>132</v>
      </c>
      <c r="E48" s="93"/>
      <c r="F48" s="386" t="s">
        <v>701</v>
      </c>
      <c r="G48" s="387"/>
      <c r="H48" s="388"/>
      <c r="I48" s="387"/>
    </row>
    <row r="49" spans="1:9" ht="12" customHeight="1">
      <c r="A49" s="13" t="s">
        <v>332</v>
      </c>
      <c r="B49" s="11" t="s">
        <v>149</v>
      </c>
      <c r="C49" s="9">
        <v>143</v>
      </c>
      <c r="D49" s="15">
        <v>151</v>
      </c>
      <c r="E49" s="93"/>
      <c r="F49" s="24" t="s">
        <v>702</v>
      </c>
      <c r="G49" s="11" t="s">
        <v>4</v>
      </c>
      <c r="H49" s="479" t="s">
        <v>1161</v>
      </c>
      <c r="I49" s="480"/>
    </row>
    <row r="50" spans="1:9" ht="12" customHeight="1">
      <c r="A50" s="13" t="s">
        <v>580</v>
      </c>
      <c r="B50" s="11" t="s">
        <v>149</v>
      </c>
      <c r="C50" s="25">
        <v>171</v>
      </c>
      <c r="D50" s="15">
        <v>180</v>
      </c>
      <c r="E50" s="95"/>
      <c r="F50" s="24" t="s">
        <v>703</v>
      </c>
      <c r="G50" s="11" t="s">
        <v>4</v>
      </c>
      <c r="H50" s="479" t="s">
        <v>1161</v>
      </c>
      <c r="I50" s="480"/>
    </row>
    <row r="51" spans="1:9" ht="12" customHeight="1">
      <c r="A51" s="13" t="s">
        <v>174</v>
      </c>
      <c r="B51" s="11" t="s">
        <v>149</v>
      </c>
      <c r="C51" s="25">
        <v>545</v>
      </c>
      <c r="D51" s="15">
        <v>573</v>
      </c>
      <c r="E51" s="95"/>
      <c r="F51" s="24" t="s">
        <v>704</v>
      </c>
      <c r="G51" s="11" t="s">
        <v>4</v>
      </c>
      <c r="H51" s="479" t="s">
        <v>1161</v>
      </c>
      <c r="I51" s="480"/>
    </row>
    <row r="52" spans="5:9" ht="12" customHeight="1">
      <c r="E52" s="95"/>
      <c r="F52" s="24" t="s">
        <v>705</v>
      </c>
      <c r="G52" s="11" t="s">
        <v>4</v>
      </c>
      <c r="H52" s="479" t="s">
        <v>1161</v>
      </c>
      <c r="I52" s="480"/>
    </row>
    <row r="53" spans="1:9" ht="14.25" customHeight="1">
      <c r="A53" s="386" t="s">
        <v>715</v>
      </c>
      <c r="B53" s="387"/>
      <c r="C53" s="388"/>
      <c r="D53" s="387"/>
      <c r="E53" s="95"/>
      <c r="F53" s="326" t="s">
        <v>568</v>
      </c>
      <c r="G53" s="327"/>
      <c r="H53" s="327"/>
      <c r="I53" s="328"/>
    </row>
    <row r="54" spans="1:9" ht="12" customHeight="1">
      <c r="A54" s="13" t="s">
        <v>792</v>
      </c>
      <c r="B54" s="6" t="s">
        <v>4</v>
      </c>
      <c r="C54" s="68" t="s">
        <v>1143</v>
      </c>
      <c r="D54" s="68" t="s">
        <v>1143</v>
      </c>
      <c r="E54" s="57"/>
      <c r="F54" s="13" t="s">
        <v>569</v>
      </c>
      <c r="G54" s="11" t="s">
        <v>4</v>
      </c>
      <c r="H54" s="18">
        <v>460</v>
      </c>
      <c r="I54" s="15">
        <v>483</v>
      </c>
    </row>
    <row r="55" spans="1:9" ht="12" customHeight="1">
      <c r="A55" s="13" t="s">
        <v>793</v>
      </c>
      <c r="B55" s="6" t="s">
        <v>149</v>
      </c>
      <c r="C55" s="68" t="s">
        <v>1143</v>
      </c>
      <c r="D55" s="68" t="s">
        <v>1143</v>
      </c>
      <c r="E55" s="57"/>
      <c r="F55" s="13" t="s">
        <v>570</v>
      </c>
      <c r="G55" s="11" t="s">
        <v>4</v>
      </c>
      <c r="H55" s="18">
        <v>223</v>
      </c>
      <c r="I55" s="15">
        <v>245</v>
      </c>
    </row>
    <row r="56" spans="1:9" ht="12" customHeight="1">
      <c r="A56" s="13" t="s">
        <v>794</v>
      </c>
      <c r="B56" s="6" t="s">
        <v>149</v>
      </c>
      <c r="C56" s="68" t="s">
        <v>1143</v>
      </c>
      <c r="D56" s="68" t="s">
        <v>1143</v>
      </c>
      <c r="E56" s="57"/>
      <c r="F56" s="13" t="s">
        <v>775</v>
      </c>
      <c r="G56" s="11" t="s">
        <v>4</v>
      </c>
      <c r="H56" s="18">
        <v>134</v>
      </c>
      <c r="I56" s="15">
        <v>141</v>
      </c>
    </row>
    <row r="57" spans="1:9" ht="12" customHeight="1">
      <c r="A57" s="13" t="s">
        <v>795</v>
      </c>
      <c r="B57" s="6" t="s">
        <v>149</v>
      </c>
      <c r="C57" s="68" t="s">
        <v>1143</v>
      </c>
      <c r="D57" s="68" t="s">
        <v>1143</v>
      </c>
      <c r="E57" s="57"/>
      <c r="F57" s="13" t="s">
        <v>571</v>
      </c>
      <c r="G57" s="11" t="s">
        <v>4</v>
      </c>
      <c r="H57" s="18">
        <v>162</v>
      </c>
      <c r="I57" s="15">
        <v>171</v>
      </c>
    </row>
    <row r="58" spans="1:9" ht="12" customHeight="1">
      <c r="A58" s="13" t="s">
        <v>796</v>
      </c>
      <c r="B58" s="6" t="s">
        <v>149</v>
      </c>
      <c r="C58" s="68" t="s">
        <v>1143</v>
      </c>
      <c r="D58" s="68" t="s">
        <v>1143</v>
      </c>
      <c r="E58" s="57"/>
      <c r="F58" s="13" t="s">
        <v>572</v>
      </c>
      <c r="G58" s="11" t="s">
        <v>4</v>
      </c>
      <c r="H58" s="18">
        <v>120</v>
      </c>
      <c r="I58" s="15">
        <v>126</v>
      </c>
    </row>
    <row r="59" spans="1:9" ht="12" customHeight="1">
      <c r="A59" s="13" t="s">
        <v>797</v>
      </c>
      <c r="B59" s="6" t="s">
        <v>149</v>
      </c>
      <c r="C59" s="68" t="s">
        <v>1143</v>
      </c>
      <c r="D59" s="68" t="s">
        <v>1143</v>
      </c>
      <c r="E59" s="57"/>
      <c r="F59" s="2" t="s">
        <v>1156</v>
      </c>
      <c r="G59" s="3" t="s">
        <v>4</v>
      </c>
      <c r="H59" s="8">
        <v>840</v>
      </c>
      <c r="I59" s="7">
        <v>882</v>
      </c>
    </row>
    <row r="60" spans="1:9" ht="12" customHeight="1">
      <c r="A60" s="13" t="s">
        <v>798</v>
      </c>
      <c r="B60" s="6" t="s">
        <v>149</v>
      </c>
      <c r="C60" s="68" t="s">
        <v>1143</v>
      </c>
      <c r="D60" s="68" t="s">
        <v>1143</v>
      </c>
      <c r="E60" s="57"/>
      <c r="F60" s="362" t="s">
        <v>1221</v>
      </c>
      <c r="G60" s="363"/>
      <c r="H60" s="363"/>
      <c r="I60" s="366"/>
    </row>
    <row r="61" spans="1:9" ht="12" customHeight="1">
      <c r="A61" s="13" t="s">
        <v>799</v>
      </c>
      <c r="B61" s="6" t="s">
        <v>149</v>
      </c>
      <c r="C61" s="68" t="s">
        <v>1143</v>
      </c>
      <c r="D61" s="68" t="s">
        <v>1143</v>
      </c>
      <c r="E61" s="57"/>
      <c r="F61" s="362" t="s">
        <v>1222</v>
      </c>
      <c r="G61" s="363"/>
      <c r="H61" s="363"/>
      <c r="I61" s="366"/>
    </row>
    <row r="62" spans="1:9" ht="12" customHeight="1">
      <c r="A62" s="13" t="s">
        <v>800</v>
      </c>
      <c r="B62" s="6" t="s">
        <v>4</v>
      </c>
      <c r="C62" s="68" t="s">
        <v>1143</v>
      </c>
      <c r="D62" s="68" t="s">
        <v>1143</v>
      </c>
      <c r="E62" s="57"/>
      <c r="F62" s="115" t="s">
        <v>1223</v>
      </c>
      <c r="G62" s="65" t="s">
        <v>149</v>
      </c>
      <c r="H62" s="8">
        <v>2860</v>
      </c>
      <c r="I62" s="7">
        <v>3003</v>
      </c>
    </row>
    <row r="63" spans="1:9" ht="12" customHeight="1">
      <c r="A63" s="13" t="s">
        <v>801</v>
      </c>
      <c r="B63" s="6" t="s">
        <v>4</v>
      </c>
      <c r="C63" s="68" t="s">
        <v>1143</v>
      </c>
      <c r="D63" s="68" t="s">
        <v>1143</v>
      </c>
      <c r="E63" s="57"/>
      <c r="F63" s="115" t="s">
        <v>1224</v>
      </c>
      <c r="G63" s="65" t="s">
        <v>149</v>
      </c>
      <c r="H63" s="8">
        <v>3740</v>
      </c>
      <c r="I63" s="7">
        <v>3927</v>
      </c>
    </row>
    <row r="64" spans="1:9" ht="12" customHeight="1">
      <c r="A64" s="13" t="s">
        <v>802</v>
      </c>
      <c r="B64" s="6" t="s">
        <v>4</v>
      </c>
      <c r="C64" s="68" t="s">
        <v>1143</v>
      </c>
      <c r="D64" s="68" t="s">
        <v>1143</v>
      </c>
      <c r="E64" s="57"/>
      <c r="F64" s="115" t="s">
        <v>1225</v>
      </c>
      <c r="G64" s="65" t="s">
        <v>149</v>
      </c>
      <c r="H64" s="8">
        <v>4950</v>
      </c>
      <c r="I64" s="7">
        <v>5198</v>
      </c>
    </row>
    <row r="65" spans="1:9" ht="12" customHeight="1">
      <c r="A65" s="13" t="s">
        <v>803</v>
      </c>
      <c r="B65" s="6" t="s">
        <v>4</v>
      </c>
      <c r="C65" s="68" t="s">
        <v>1143</v>
      </c>
      <c r="D65" s="68" t="s">
        <v>1143</v>
      </c>
      <c r="E65" s="57"/>
      <c r="F65" s="115" t="s">
        <v>1226</v>
      </c>
      <c r="G65" s="65" t="s">
        <v>149</v>
      </c>
      <c r="H65" s="8">
        <v>4620</v>
      </c>
      <c r="I65" s="7">
        <v>4851</v>
      </c>
    </row>
    <row r="66" spans="1:9" ht="12" customHeight="1">
      <c r="A66" s="13" t="s">
        <v>804</v>
      </c>
      <c r="B66" s="6" t="s">
        <v>4</v>
      </c>
      <c r="C66" s="68" t="s">
        <v>1143</v>
      </c>
      <c r="D66" s="68" t="s">
        <v>1143</v>
      </c>
      <c r="E66" s="57"/>
      <c r="F66" s="362" t="s">
        <v>1227</v>
      </c>
      <c r="G66" s="363"/>
      <c r="H66" s="363"/>
      <c r="I66" s="366"/>
    </row>
    <row r="67" spans="1:9" ht="12" customHeight="1">
      <c r="A67" s="13" t="s">
        <v>805</v>
      </c>
      <c r="B67" s="6" t="s">
        <v>4</v>
      </c>
      <c r="C67" s="68" t="s">
        <v>1143</v>
      </c>
      <c r="D67" s="68" t="s">
        <v>1143</v>
      </c>
      <c r="E67" s="57"/>
      <c r="F67" s="115" t="s">
        <v>1228</v>
      </c>
      <c r="G67" s="65" t="s">
        <v>149</v>
      </c>
      <c r="H67" s="8">
        <v>1210</v>
      </c>
      <c r="I67" s="7">
        <v>1271</v>
      </c>
    </row>
    <row r="68" spans="1:9" ht="16.5" customHeight="1">
      <c r="A68" s="13" t="s">
        <v>806</v>
      </c>
      <c r="B68" s="11" t="s">
        <v>4</v>
      </c>
      <c r="C68" s="68" t="s">
        <v>1143</v>
      </c>
      <c r="D68" s="68" t="s">
        <v>1143</v>
      </c>
      <c r="E68" s="57"/>
      <c r="F68" s="115" t="s">
        <v>1229</v>
      </c>
      <c r="G68" s="65" t="s">
        <v>149</v>
      </c>
      <c r="H68" s="8">
        <v>2640</v>
      </c>
      <c r="I68" s="7">
        <v>2772</v>
      </c>
    </row>
    <row r="69" spans="1:9" ht="14.25" customHeight="1">
      <c r="A69" s="362" t="s">
        <v>148</v>
      </c>
      <c r="B69" s="363"/>
      <c r="C69" s="363"/>
      <c r="D69" s="366"/>
      <c r="E69" s="57"/>
      <c r="F69" s="115" t="s">
        <v>1230</v>
      </c>
      <c r="G69" s="65" t="s">
        <v>149</v>
      </c>
      <c r="H69" s="8">
        <v>5280</v>
      </c>
      <c r="I69" s="7">
        <v>5544</v>
      </c>
    </row>
    <row r="70" spans="1:9" ht="14.25" customHeight="1">
      <c r="A70" s="476"/>
      <c r="B70" s="477"/>
      <c r="C70" s="477"/>
      <c r="D70" s="478"/>
      <c r="E70" s="57"/>
      <c r="F70" s="115" t="s">
        <v>1231</v>
      </c>
      <c r="G70" s="65" t="s">
        <v>149</v>
      </c>
      <c r="H70" s="8">
        <v>9350</v>
      </c>
      <c r="I70" s="7">
        <v>9818</v>
      </c>
    </row>
    <row r="71" spans="1:9" ht="14.25" customHeight="1">
      <c r="A71" s="13" t="s">
        <v>1118</v>
      </c>
      <c r="B71" s="6" t="s">
        <v>4</v>
      </c>
      <c r="C71" s="68">
        <v>15</v>
      </c>
      <c r="D71" s="15">
        <v>16</v>
      </c>
      <c r="E71" s="57"/>
      <c r="F71" s="115" t="s">
        <v>1232</v>
      </c>
      <c r="G71" s="65" t="s">
        <v>149</v>
      </c>
      <c r="H71" s="8">
        <v>11550</v>
      </c>
      <c r="I71" s="7">
        <v>12128</v>
      </c>
    </row>
    <row r="72" spans="1:9" ht="14.25" customHeight="1">
      <c r="A72" s="13" t="s">
        <v>1119</v>
      </c>
      <c r="B72" s="6" t="s">
        <v>4</v>
      </c>
      <c r="C72" s="68">
        <v>14</v>
      </c>
      <c r="D72" s="15">
        <v>15</v>
      </c>
      <c r="E72" s="57"/>
      <c r="F72" s="115" t="s">
        <v>1269</v>
      </c>
      <c r="G72" s="65" t="s">
        <v>149</v>
      </c>
      <c r="H72" s="8">
        <v>13200</v>
      </c>
      <c r="I72" s="7">
        <v>13860</v>
      </c>
    </row>
    <row r="73" spans="1:9" ht="14.25" customHeight="1">
      <c r="A73" s="13" t="s">
        <v>576</v>
      </c>
      <c r="B73" s="6" t="s">
        <v>4</v>
      </c>
      <c r="C73" s="68">
        <v>26</v>
      </c>
      <c r="D73" s="15">
        <v>28</v>
      </c>
      <c r="E73" s="57"/>
      <c r="F73" s="115" t="s">
        <v>1233</v>
      </c>
      <c r="G73" s="65" t="s">
        <v>149</v>
      </c>
      <c r="H73" s="8">
        <v>17160</v>
      </c>
      <c r="I73" s="7">
        <v>18018</v>
      </c>
    </row>
    <row r="74" spans="1:9" ht="14.25" customHeight="1">
      <c r="A74" s="13" t="s">
        <v>1120</v>
      </c>
      <c r="B74" s="6" t="s">
        <v>4</v>
      </c>
      <c r="C74" s="68">
        <v>64</v>
      </c>
      <c r="D74" s="15">
        <v>68</v>
      </c>
      <c r="E74" s="57"/>
      <c r="F74" s="483" t="s">
        <v>1236</v>
      </c>
      <c r="G74" s="484"/>
      <c r="H74" s="484"/>
      <c r="I74" s="485"/>
    </row>
    <row r="75" spans="1:9" ht="14.25" customHeight="1">
      <c r="A75" s="13" t="s">
        <v>1121</v>
      </c>
      <c r="B75" s="6" t="s">
        <v>4</v>
      </c>
      <c r="C75" s="68">
        <v>75</v>
      </c>
      <c r="D75" s="15">
        <v>79</v>
      </c>
      <c r="E75" s="57"/>
      <c r="F75" s="115" t="s">
        <v>1234</v>
      </c>
      <c r="G75" s="65" t="s">
        <v>149</v>
      </c>
      <c r="H75" s="8">
        <v>11880</v>
      </c>
      <c r="I75" s="7">
        <v>12474</v>
      </c>
    </row>
    <row r="76" spans="1:9" ht="14.25" customHeight="1">
      <c r="A76" s="13" t="s">
        <v>1122</v>
      </c>
      <c r="B76" s="6" t="s">
        <v>4</v>
      </c>
      <c r="C76" s="68">
        <v>134</v>
      </c>
      <c r="D76" s="15">
        <v>141</v>
      </c>
      <c r="E76" s="57"/>
      <c r="F76" s="115" t="s">
        <v>1235</v>
      </c>
      <c r="G76" s="65" t="s">
        <v>149</v>
      </c>
      <c r="H76" s="8">
        <v>18480</v>
      </c>
      <c r="I76" s="7">
        <v>19404</v>
      </c>
    </row>
    <row r="77" spans="1:9" ht="14.25" customHeight="1">
      <c r="A77" s="13" t="s">
        <v>1123</v>
      </c>
      <c r="B77" s="6" t="s">
        <v>4</v>
      </c>
      <c r="C77" s="68">
        <v>180</v>
      </c>
      <c r="D77" s="15">
        <v>189</v>
      </c>
      <c r="E77" s="57"/>
      <c r="F77" s="101" t="s">
        <v>782</v>
      </c>
      <c r="G77" s="102"/>
      <c r="H77" s="102"/>
      <c r="I77" s="103"/>
    </row>
    <row r="78" spans="1:9" ht="14.25" customHeight="1">
      <c r="A78" s="13" t="s">
        <v>1124</v>
      </c>
      <c r="B78" s="6" t="s">
        <v>4</v>
      </c>
      <c r="C78" s="68">
        <v>180</v>
      </c>
      <c r="D78" s="15">
        <v>189</v>
      </c>
      <c r="E78" s="57"/>
      <c r="F78" s="19" t="s">
        <v>783</v>
      </c>
      <c r="G78" s="65" t="s">
        <v>175</v>
      </c>
      <c r="H78" s="8">
        <v>52.02</v>
      </c>
      <c r="I78" s="15">
        <v>55</v>
      </c>
    </row>
    <row r="79" spans="1:9" ht="12.75" customHeight="1">
      <c r="A79" s="13" t="s">
        <v>1125</v>
      </c>
      <c r="B79" s="6" t="s">
        <v>4</v>
      </c>
      <c r="C79" s="68">
        <v>180</v>
      </c>
      <c r="D79" s="15">
        <v>189</v>
      </c>
      <c r="E79" s="57"/>
      <c r="F79" s="19" t="s">
        <v>784</v>
      </c>
      <c r="G79" s="65" t="s">
        <v>175</v>
      </c>
      <c r="H79" s="8">
        <v>89.76</v>
      </c>
      <c r="I79" s="15">
        <v>95</v>
      </c>
    </row>
    <row r="80" spans="1:9" ht="12.75" customHeight="1">
      <c r="A80" s="13" t="s">
        <v>1126</v>
      </c>
      <c r="B80" s="6" t="s">
        <v>4</v>
      </c>
      <c r="C80" s="68">
        <v>180</v>
      </c>
      <c r="D80" s="15">
        <v>189</v>
      </c>
      <c r="E80" s="57"/>
      <c r="F80" s="19" t="s">
        <v>785</v>
      </c>
      <c r="G80" s="65" t="s">
        <v>175</v>
      </c>
      <c r="H80" s="8">
        <v>105.06</v>
      </c>
      <c r="I80" s="15">
        <v>111</v>
      </c>
    </row>
    <row r="81" spans="1:9" ht="13.5" customHeight="1">
      <c r="A81" s="13" t="s">
        <v>1127</v>
      </c>
      <c r="B81" s="6" t="s">
        <v>4</v>
      </c>
      <c r="C81" s="68">
        <v>180</v>
      </c>
      <c r="D81" s="15">
        <v>189</v>
      </c>
      <c r="E81" s="57"/>
      <c r="F81" s="19" t="s">
        <v>786</v>
      </c>
      <c r="G81" s="65" t="s">
        <v>175</v>
      </c>
      <c r="H81" s="8">
        <v>90.78</v>
      </c>
      <c r="I81" s="15">
        <v>96</v>
      </c>
    </row>
    <row r="82" spans="1:9" ht="13.5">
      <c r="A82" s="13" t="s">
        <v>1128</v>
      </c>
      <c r="B82" s="6" t="s">
        <v>4</v>
      </c>
      <c r="C82" s="68">
        <v>195</v>
      </c>
      <c r="D82" s="15">
        <v>205</v>
      </c>
      <c r="E82" s="57"/>
      <c r="F82" s="19" t="s">
        <v>787</v>
      </c>
      <c r="G82" s="65" t="s">
        <v>175</v>
      </c>
      <c r="H82" s="8">
        <v>115.26</v>
      </c>
      <c r="I82" s="15">
        <v>121</v>
      </c>
    </row>
    <row r="83" spans="1:9" ht="13.5">
      <c r="A83" s="13" t="s">
        <v>1129</v>
      </c>
      <c r="B83" s="6" t="s">
        <v>4</v>
      </c>
      <c r="C83" s="68">
        <v>195</v>
      </c>
      <c r="D83" s="15">
        <v>205</v>
      </c>
      <c r="E83" s="57"/>
      <c r="F83" s="19" t="s">
        <v>788</v>
      </c>
      <c r="G83" s="65" t="s">
        <v>175</v>
      </c>
      <c r="H83" s="8">
        <v>123.42</v>
      </c>
      <c r="I83" s="15">
        <v>130</v>
      </c>
    </row>
    <row r="84" spans="1:9" ht="14.25" customHeight="1" thickBot="1">
      <c r="A84" s="13" t="s">
        <v>1130</v>
      </c>
      <c r="B84" s="6" t="s">
        <v>4</v>
      </c>
      <c r="C84" s="68">
        <v>195</v>
      </c>
      <c r="D84" s="15">
        <v>205</v>
      </c>
      <c r="F84" s="19" t="s">
        <v>789</v>
      </c>
      <c r="G84" s="65" t="s">
        <v>175</v>
      </c>
      <c r="H84" s="8">
        <v>246.84</v>
      </c>
      <c r="I84" s="15">
        <v>260</v>
      </c>
    </row>
    <row r="85" spans="1:9" ht="12.75" customHeight="1">
      <c r="A85" s="13" t="s">
        <v>328</v>
      </c>
      <c r="B85" s="11" t="s">
        <v>4</v>
      </c>
      <c r="C85" s="9">
        <v>27</v>
      </c>
      <c r="D85" s="15">
        <v>29</v>
      </c>
      <c r="F85" s="481" t="s">
        <v>1134</v>
      </c>
      <c r="G85" s="481"/>
      <c r="H85" s="481"/>
      <c r="I85" s="481"/>
    </row>
    <row r="86" spans="1:9" ht="13.5" customHeight="1">
      <c r="A86" s="109" t="s">
        <v>329</v>
      </c>
      <c r="B86" s="11" t="s">
        <v>4</v>
      </c>
      <c r="C86" s="9">
        <v>25</v>
      </c>
      <c r="D86" s="15">
        <v>27</v>
      </c>
      <c r="F86" s="482"/>
      <c r="G86" s="482"/>
      <c r="H86" s="482"/>
      <c r="I86" s="482"/>
    </row>
    <row r="87" spans="1:9" ht="12.75">
      <c r="A87" s="135" t="s">
        <v>233</v>
      </c>
      <c r="B87" s="136" t="s">
        <v>4</v>
      </c>
      <c r="C87" s="134">
        <v>17</v>
      </c>
      <c r="D87" s="133">
        <v>18</v>
      </c>
      <c r="F87" s="482"/>
      <c r="G87" s="482"/>
      <c r="H87" s="482"/>
      <c r="I87" s="482"/>
    </row>
  </sheetData>
  <sheetProtection/>
  <mergeCells count="47">
    <mergeCell ref="F85:I87"/>
    <mergeCell ref="F60:I60"/>
    <mergeCell ref="F61:I61"/>
    <mergeCell ref="F66:I66"/>
    <mergeCell ref="F74:I74"/>
    <mergeCell ref="H49:I49"/>
    <mergeCell ref="H50:I50"/>
    <mergeCell ref="H51:I51"/>
    <mergeCell ref="F53:I53"/>
    <mergeCell ref="H43:I43"/>
    <mergeCell ref="H44:I44"/>
    <mergeCell ref="H52:I52"/>
    <mergeCell ref="H45:I45"/>
    <mergeCell ref="H46:I46"/>
    <mergeCell ref="H47:I47"/>
    <mergeCell ref="H37:I37"/>
    <mergeCell ref="H38:I38"/>
    <mergeCell ref="H39:I39"/>
    <mergeCell ref="H40:I40"/>
    <mergeCell ref="H41:I41"/>
    <mergeCell ref="H42:I42"/>
    <mergeCell ref="H31:I31"/>
    <mergeCell ref="H32:I32"/>
    <mergeCell ref="H33:I33"/>
    <mergeCell ref="H34:I34"/>
    <mergeCell ref="H35:I35"/>
    <mergeCell ref="H36:I36"/>
    <mergeCell ref="A3:I3"/>
    <mergeCell ref="A4:I4"/>
    <mergeCell ref="A53:D53"/>
    <mergeCell ref="A6:D6"/>
    <mergeCell ref="F48:I48"/>
    <mergeCell ref="H19:I19"/>
    <mergeCell ref="H20:I20"/>
    <mergeCell ref="H21:I21"/>
    <mergeCell ref="H22:I22"/>
    <mergeCell ref="H23:I23"/>
    <mergeCell ref="A69:D70"/>
    <mergeCell ref="F18:I18"/>
    <mergeCell ref="F24:I24"/>
    <mergeCell ref="F6:I6"/>
    <mergeCell ref="H26:I26"/>
    <mergeCell ref="H27:I27"/>
    <mergeCell ref="H28:I28"/>
    <mergeCell ref="H25:I25"/>
    <mergeCell ref="H29:I29"/>
    <mergeCell ref="H30:I30"/>
  </mergeCells>
  <printOptions horizontalCentered="1"/>
  <pageMargins left="0.1968503937007874" right="0.1968503937007874" top="0.1968503937007874" bottom="0.1968503937007874" header="0" footer="0"/>
  <pageSetup horizontalDpi="600" verticalDpi="600" orientation="portrait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I78"/>
  <sheetViews>
    <sheetView view="pageBreakPreview" zoomScale="150" zoomScaleSheetLayoutView="150" zoomScalePageLayoutView="0" workbookViewId="0" topLeftCell="A1">
      <selection activeCell="A3" sqref="A3:I3"/>
    </sheetView>
  </sheetViews>
  <sheetFormatPr defaultColWidth="9.00390625" defaultRowHeight="12.75"/>
  <cols>
    <col min="1" max="1" width="40.375" style="0" customWidth="1"/>
    <col min="2" max="2" width="4.25390625" style="0" customWidth="1"/>
    <col min="3" max="3" width="8.875" style="0" customWidth="1"/>
    <col min="4" max="4" width="8.75390625" style="0" customWidth="1"/>
    <col min="5" max="5" width="3.375" style="0" customWidth="1"/>
    <col min="6" max="6" width="44.125" style="0" customWidth="1"/>
    <col min="7" max="7" width="4.25390625" style="0" customWidth="1"/>
    <col min="8" max="9" width="7.375" style="0" customWidth="1"/>
  </cols>
  <sheetData>
    <row r="1" spans="1:9" ht="123" customHeight="1" thickBot="1">
      <c r="A1" s="502"/>
      <c r="B1" s="502"/>
      <c r="C1" s="502"/>
      <c r="D1" s="502"/>
      <c r="E1" s="20"/>
      <c r="F1" s="502"/>
      <c r="G1" s="502"/>
      <c r="H1" s="502"/>
      <c r="I1" s="502"/>
    </row>
    <row r="2" spans="1:9" ht="3.75" customHeight="1" thickBot="1">
      <c r="A2" s="335"/>
      <c r="B2" s="336"/>
      <c r="C2" s="336"/>
      <c r="D2" s="336"/>
      <c r="E2" s="336"/>
      <c r="F2" s="336"/>
      <c r="G2" s="336"/>
      <c r="H2" s="336"/>
      <c r="I2" s="337"/>
    </row>
    <row r="3" spans="1:9" ht="12.75" customHeight="1">
      <c r="A3" s="338" t="s">
        <v>1630</v>
      </c>
      <c r="B3" s="339"/>
      <c r="C3" s="339"/>
      <c r="D3" s="339"/>
      <c r="E3" s="339"/>
      <c r="F3" s="340"/>
      <c r="G3" s="390"/>
      <c r="H3" s="390"/>
      <c r="I3" s="390"/>
    </row>
    <row r="4" spans="1:9" ht="12.75" customHeight="1">
      <c r="A4" s="342" t="s">
        <v>1469</v>
      </c>
      <c r="B4" s="342"/>
      <c r="C4" s="342"/>
      <c r="D4" s="342"/>
      <c r="E4" s="342"/>
      <c r="F4" s="342"/>
      <c r="G4" s="390"/>
      <c r="H4" s="390"/>
      <c r="I4" s="390"/>
    </row>
    <row r="5" spans="1:9" ht="12" customHeight="1">
      <c r="A5" s="67" t="s">
        <v>1</v>
      </c>
      <c r="B5" s="67" t="s">
        <v>2</v>
      </c>
      <c r="C5" s="67" t="s">
        <v>213</v>
      </c>
      <c r="D5" s="67" t="s">
        <v>214</v>
      </c>
      <c r="E5" s="85"/>
      <c r="F5" s="67" t="s">
        <v>1</v>
      </c>
      <c r="G5" s="67" t="s">
        <v>2</v>
      </c>
      <c r="H5" s="67" t="s">
        <v>213</v>
      </c>
      <c r="I5" s="67" t="s">
        <v>214</v>
      </c>
    </row>
    <row r="6" spans="1:9" ht="12" customHeight="1">
      <c r="A6" s="486" t="s">
        <v>143</v>
      </c>
      <c r="B6" s="486"/>
      <c r="C6" s="486"/>
      <c r="D6" s="486"/>
      <c r="E6" s="85"/>
      <c r="F6" s="503" t="s">
        <v>24</v>
      </c>
      <c r="G6" s="504"/>
      <c r="H6" s="504"/>
      <c r="I6" s="505"/>
    </row>
    <row r="7" spans="1:9" ht="12" customHeight="1">
      <c r="A7" s="13" t="s">
        <v>1040</v>
      </c>
      <c r="B7" s="11" t="s">
        <v>149</v>
      </c>
      <c r="C7" s="18">
        <v>146</v>
      </c>
      <c r="D7" s="92">
        <v>154</v>
      </c>
      <c r="E7" s="86"/>
      <c r="F7" s="2" t="s">
        <v>39</v>
      </c>
      <c r="G7" s="3" t="s">
        <v>4</v>
      </c>
      <c r="H7" s="8">
        <v>8516</v>
      </c>
      <c r="I7" s="7">
        <v>8942</v>
      </c>
    </row>
    <row r="8" spans="1:9" ht="12" customHeight="1">
      <c r="A8" s="13" t="s">
        <v>718</v>
      </c>
      <c r="B8" s="11" t="s">
        <v>149</v>
      </c>
      <c r="C8" s="18">
        <v>115</v>
      </c>
      <c r="D8" s="92">
        <v>121</v>
      </c>
      <c r="E8" s="86"/>
      <c r="F8" s="2" t="s">
        <v>732</v>
      </c>
      <c r="G8" s="3" t="s">
        <v>4</v>
      </c>
      <c r="H8" s="8">
        <v>2994</v>
      </c>
      <c r="I8" s="7">
        <v>3144</v>
      </c>
    </row>
    <row r="9" spans="1:9" ht="12" customHeight="1">
      <c r="A9" s="13" t="s">
        <v>65</v>
      </c>
      <c r="B9" s="11" t="s">
        <v>4</v>
      </c>
      <c r="C9" s="18">
        <v>31</v>
      </c>
      <c r="D9" s="92">
        <v>33</v>
      </c>
      <c r="E9" s="86"/>
      <c r="F9" s="2" t="s">
        <v>733</v>
      </c>
      <c r="G9" s="3" t="s">
        <v>4</v>
      </c>
      <c r="H9" s="8">
        <v>3252</v>
      </c>
      <c r="I9" s="7">
        <v>3415</v>
      </c>
    </row>
    <row r="10" spans="1:9" ht="12" customHeight="1">
      <c r="A10" s="13" t="s">
        <v>40</v>
      </c>
      <c r="B10" s="11" t="s">
        <v>4</v>
      </c>
      <c r="C10" s="18">
        <v>82</v>
      </c>
      <c r="D10" s="92">
        <v>87</v>
      </c>
      <c r="E10" s="86"/>
      <c r="F10" s="2" t="s">
        <v>730</v>
      </c>
      <c r="G10" s="3" t="s">
        <v>4</v>
      </c>
      <c r="H10" s="8">
        <v>4538</v>
      </c>
      <c r="I10" s="7">
        <v>4765</v>
      </c>
    </row>
    <row r="11" spans="1:9" ht="12" customHeight="1">
      <c r="A11" s="13" t="s">
        <v>1117</v>
      </c>
      <c r="B11" s="11" t="s">
        <v>4</v>
      </c>
      <c r="C11" s="18">
        <v>53</v>
      </c>
      <c r="D11" s="92">
        <v>56</v>
      </c>
      <c r="E11" s="86"/>
      <c r="F11" s="2" t="s">
        <v>731</v>
      </c>
      <c r="G11" s="3" t="s">
        <v>4</v>
      </c>
      <c r="H11" s="8">
        <v>4337</v>
      </c>
      <c r="I11" s="7">
        <v>4554</v>
      </c>
    </row>
    <row r="12" spans="1:9" ht="12" customHeight="1">
      <c r="A12" s="13" t="s">
        <v>257</v>
      </c>
      <c r="B12" s="11" t="s">
        <v>4</v>
      </c>
      <c r="C12" s="18">
        <v>63</v>
      </c>
      <c r="D12" s="92">
        <v>67</v>
      </c>
      <c r="E12" s="86"/>
      <c r="F12" s="2" t="s">
        <v>734</v>
      </c>
      <c r="G12" s="3" t="s">
        <v>4</v>
      </c>
      <c r="H12" s="8">
        <v>16068</v>
      </c>
      <c r="I12" s="7">
        <v>16872</v>
      </c>
    </row>
    <row r="13" spans="1:9" ht="12" customHeight="1">
      <c r="A13" s="13" t="s">
        <v>258</v>
      </c>
      <c r="B13" s="11" t="s">
        <v>4</v>
      </c>
      <c r="C13" s="18">
        <v>88</v>
      </c>
      <c r="D13" s="92">
        <v>93</v>
      </c>
      <c r="E13" s="86"/>
      <c r="F13" s="2" t="s">
        <v>735</v>
      </c>
      <c r="G13" s="3" t="s">
        <v>4</v>
      </c>
      <c r="H13" s="8">
        <v>17675</v>
      </c>
      <c r="I13" s="7">
        <v>18559</v>
      </c>
    </row>
    <row r="14" spans="1:9" ht="12" customHeight="1">
      <c r="A14" s="13" t="s">
        <v>259</v>
      </c>
      <c r="B14" s="11" t="s">
        <v>4</v>
      </c>
      <c r="C14" s="18">
        <v>131</v>
      </c>
      <c r="D14" s="92">
        <v>138</v>
      </c>
      <c r="E14" s="86"/>
      <c r="F14" s="2" t="s">
        <v>736</v>
      </c>
      <c r="G14" s="3" t="s">
        <v>4</v>
      </c>
      <c r="H14" s="8">
        <v>27316</v>
      </c>
      <c r="I14" s="7">
        <v>28682</v>
      </c>
    </row>
    <row r="15" spans="1:9" ht="12" customHeight="1">
      <c r="A15" s="13" t="s">
        <v>8</v>
      </c>
      <c r="B15" s="11" t="s">
        <v>4</v>
      </c>
      <c r="C15" s="18">
        <v>168</v>
      </c>
      <c r="D15" s="92">
        <v>177</v>
      </c>
      <c r="E15" s="86"/>
      <c r="F15" s="2" t="s">
        <v>737</v>
      </c>
      <c r="G15" s="3" t="s">
        <v>4</v>
      </c>
      <c r="H15" s="8">
        <v>26513</v>
      </c>
      <c r="I15" s="7">
        <v>27839</v>
      </c>
    </row>
    <row r="16" spans="1:9" ht="12" customHeight="1">
      <c r="A16" s="13" t="s">
        <v>9</v>
      </c>
      <c r="B16" s="11" t="s">
        <v>4</v>
      </c>
      <c r="C16" s="18">
        <v>314</v>
      </c>
      <c r="D16" s="92">
        <v>330</v>
      </c>
      <c r="E16" s="86"/>
      <c r="F16" s="2" t="s">
        <v>738</v>
      </c>
      <c r="G16" s="3" t="s">
        <v>4</v>
      </c>
      <c r="H16" s="8">
        <v>26849</v>
      </c>
      <c r="I16" s="7">
        <v>28192</v>
      </c>
    </row>
    <row r="17" spans="1:9" ht="12" customHeight="1">
      <c r="A17" s="13" t="s">
        <v>10</v>
      </c>
      <c r="B17" s="11" t="s">
        <v>4</v>
      </c>
      <c r="C17" s="18">
        <v>430</v>
      </c>
      <c r="D17" s="92">
        <v>452</v>
      </c>
      <c r="E17" s="86"/>
      <c r="F17" s="2" t="s">
        <v>6</v>
      </c>
      <c r="G17" s="3" t="s">
        <v>4</v>
      </c>
      <c r="H17" s="8">
        <v>2531</v>
      </c>
      <c r="I17" s="7">
        <v>2658</v>
      </c>
    </row>
    <row r="18" spans="1:9" ht="12" customHeight="1">
      <c r="A18" s="13" t="s">
        <v>31</v>
      </c>
      <c r="B18" s="11" t="s">
        <v>4</v>
      </c>
      <c r="C18" s="18">
        <v>646</v>
      </c>
      <c r="D18" s="92">
        <v>679</v>
      </c>
      <c r="E18" s="86"/>
      <c r="F18" s="2" t="s">
        <v>741</v>
      </c>
      <c r="G18" s="3" t="s">
        <v>4</v>
      </c>
      <c r="H18" s="8">
        <v>25709</v>
      </c>
      <c r="I18" s="7">
        <v>26995</v>
      </c>
    </row>
    <row r="19" spans="1:9" ht="12" customHeight="1">
      <c r="A19" s="13" t="s">
        <v>268</v>
      </c>
      <c r="B19" s="11" t="s">
        <v>4</v>
      </c>
      <c r="C19" s="18">
        <v>9008</v>
      </c>
      <c r="D19" s="92">
        <v>9459</v>
      </c>
      <c r="E19" s="86"/>
      <c r="F19" s="2" t="s">
        <v>742</v>
      </c>
      <c r="G19" s="3" t="s">
        <v>4</v>
      </c>
      <c r="H19" s="8">
        <v>25709</v>
      </c>
      <c r="I19" s="7">
        <v>26995</v>
      </c>
    </row>
    <row r="20" spans="1:9" ht="12" customHeight="1">
      <c r="A20" s="486" t="s">
        <v>144</v>
      </c>
      <c r="B20" s="486"/>
      <c r="C20" s="486"/>
      <c r="D20" s="486"/>
      <c r="E20" s="86"/>
      <c r="F20" s="2" t="s">
        <v>743</v>
      </c>
      <c r="G20" s="3" t="s">
        <v>4</v>
      </c>
      <c r="H20" s="8">
        <v>36911</v>
      </c>
      <c r="I20" s="7">
        <v>38757</v>
      </c>
    </row>
    <row r="21" spans="1:9" ht="12" customHeight="1">
      <c r="A21" s="13" t="s">
        <v>73</v>
      </c>
      <c r="B21" s="11" t="s">
        <v>4</v>
      </c>
      <c r="C21" s="18">
        <v>31</v>
      </c>
      <c r="D21" s="92">
        <v>33</v>
      </c>
      <c r="E21" s="86"/>
      <c r="F21" s="2" t="s">
        <v>744</v>
      </c>
      <c r="G21" s="3" t="s">
        <v>4</v>
      </c>
      <c r="H21" s="8">
        <v>40197</v>
      </c>
      <c r="I21" s="7">
        <v>42207</v>
      </c>
    </row>
    <row r="22" spans="1:9" ht="12" customHeight="1">
      <c r="A22" s="13" t="s">
        <v>11</v>
      </c>
      <c r="B22" s="11" t="s">
        <v>4</v>
      </c>
      <c r="C22" s="18">
        <v>68</v>
      </c>
      <c r="D22" s="92">
        <v>72</v>
      </c>
      <c r="E22" s="86"/>
      <c r="F22" s="2" t="s">
        <v>184</v>
      </c>
      <c r="G22" s="3" t="s">
        <v>4</v>
      </c>
      <c r="H22" s="8">
        <v>1256</v>
      </c>
      <c r="I22" s="7">
        <v>1319</v>
      </c>
    </row>
    <row r="23" spans="1:9" ht="12" customHeight="1">
      <c r="A23" s="13" t="s">
        <v>719</v>
      </c>
      <c r="B23" s="11" t="s">
        <v>149</v>
      </c>
      <c r="C23" s="18">
        <v>274</v>
      </c>
      <c r="D23" s="92">
        <v>288</v>
      </c>
      <c r="E23" s="86"/>
      <c r="F23" s="2" t="s">
        <v>185</v>
      </c>
      <c r="G23" s="3" t="s">
        <v>4</v>
      </c>
      <c r="H23" s="8">
        <v>1647</v>
      </c>
      <c r="I23" s="7">
        <v>1730</v>
      </c>
    </row>
    <row r="24" spans="1:9" ht="12" customHeight="1">
      <c r="A24" s="13" t="s">
        <v>72</v>
      </c>
      <c r="B24" s="11" t="s">
        <v>4</v>
      </c>
      <c r="C24" s="18">
        <v>31</v>
      </c>
      <c r="D24" s="92">
        <v>33</v>
      </c>
      <c r="E24" s="86"/>
      <c r="F24" s="2" t="s">
        <v>186</v>
      </c>
      <c r="G24" s="3" t="s">
        <v>4</v>
      </c>
      <c r="H24" s="8">
        <v>1528</v>
      </c>
      <c r="I24" s="7">
        <v>1605</v>
      </c>
    </row>
    <row r="25" spans="1:9" ht="12" customHeight="1">
      <c r="A25" s="13" t="s">
        <v>12</v>
      </c>
      <c r="B25" s="11" t="s">
        <v>4</v>
      </c>
      <c r="C25" s="18">
        <v>74</v>
      </c>
      <c r="D25" s="92">
        <v>78</v>
      </c>
      <c r="E25" s="86"/>
      <c r="F25" s="2" t="s">
        <v>187</v>
      </c>
      <c r="G25" s="3" t="s">
        <v>4</v>
      </c>
      <c r="H25" s="8">
        <v>1634</v>
      </c>
      <c r="I25" s="7">
        <v>1716</v>
      </c>
    </row>
    <row r="26" spans="1:9" ht="12" customHeight="1">
      <c r="A26" s="13" t="s">
        <v>260</v>
      </c>
      <c r="B26" s="11" t="s">
        <v>4</v>
      </c>
      <c r="C26" s="18">
        <v>116</v>
      </c>
      <c r="D26" s="92">
        <v>122</v>
      </c>
      <c r="E26" s="86"/>
      <c r="F26" s="2" t="s">
        <v>19</v>
      </c>
      <c r="G26" s="3" t="s">
        <v>4</v>
      </c>
      <c r="H26" s="8">
        <v>2318</v>
      </c>
      <c r="I26" s="7">
        <v>2434</v>
      </c>
    </row>
    <row r="27" spans="1:9" ht="12" customHeight="1">
      <c r="A27" s="13" t="s">
        <v>262</v>
      </c>
      <c r="B27" s="11" t="s">
        <v>4</v>
      </c>
      <c r="C27" s="18">
        <v>124</v>
      </c>
      <c r="D27" s="92">
        <v>131</v>
      </c>
      <c r="E27" s="86"/>
      <c r="F27" s="2" t="s">
        <v>5</v>
      </c>
      <c r="G27" s="3" t="s">
        <v>4</v>
      </c>
      <c r="H27" s="8">
        <v>2415</v>
      </c>
      <c r="I27" s="7">
        <v>2536</v>
      </c>
    </row>
    <row r="28" spans="1:9" ht="12" customHeight="1">
      <c r="A28" s="13" t="s">
        <v>13</v>
      </c>
      <c r="B28" s="11" t="s">
        <v>4</v>
      </c>
      <c r="C28" s="18">
        <v>147</v>
      </c>
      <c r="D28" s="92">
        <v>155</v>
      </c>
      <c r="E28" s="86"/>
      <c r="F28" s="2" t="s">
        <v>739</v>
      </c>
      <c r="G28" s="3" t="s">
        <v>4</v>
      </c>
      <c r="H28" s="8">
        <v>4079</v>
      </c>
      <c r="I28" s="8">
        <v>4283</v>
      </c>
    </row>
    <row r="29" spans="1:9" ht="12" customHeight="1">
      <c r="A29" s="13" t="s">
        <v>720</v>
      </c>
      <c r="B29" s="11" t="s">
        <v>4</v>
      </c>
      <c r="C29" s="18">
        <v>322</v>
      </c>
      <c r="D29" s="92">
        <v>339</v>
      </c>
      <c r="E29" s="86"/>
      <c r="F29" s="2" t="s">
        <v>740</v>
      </c>
      <c r="G29" s="3" t="s">
        <v>4</v>
      </c>
      <c r="H29" s="8" t="s">
        <v>509</v>
      </c>
      <c r="I29" s="7" t="s">
        <v>509</v>
      </c>
    </row>
    <row r="30" spans="1:9" ht="12" customHeight="1">
      <c r="A30" s="13" t="s">
        <v>14</v>
      </c>
      <c r="B30" s="11" t="s">
        <v>4</v>
      </c>
      <c r="C30" s="18">
        <v>166</v>
      </c>
      <c r="D30" s="92">
        <v>175</v>
      </c>
      <c r="E30" s="86"/>
      <c r="F30" s="2" t="s">
        <v>7</v>
      </c>
      <c r="G30" s="3" t="s">
        <v>4</v>
      </c>
      <c r="H30" s="8">
        <v>7560</v>
      </c>
      <c r="I30" s="7">
        <v>7938</v>
      </c>
    </row>
    <row r="31" spans="1:9" ht="12" customHeight="1">
      <c r="A31" s="13" t="s">
        <v>15</v>
      </c>
      <c r="B31" s="11" t="s">
        <v>4</v>
      </c>
      <c r="C31" s="18">
        <v>229</v>
      </c>
      <c r="D31" s="92">
        <v>241</v>
      </c>
      <c r="E31" s="86"/>
      <c r="F31" s="2" t="s">
        <v>56</v>
      </c>
      <c r="G31" s="3" t="s">
        <v>4</v>
      </c>
      <c r="H31" s="8">
        <v>204</v>
      </c>
      <c r="I31" s="7">
        <v>215</v>
      </c>
    </row>
    <row r="32" spans="1:9" ht="12" customHeight="1">
      <c r="A32" s="13" t="s">
        <v>16</v>
      </c>
      <c r="B32" s="11" t="s">
        <v>4</v>
      </c>
      <c r="C32" s="18">
        <v>323</v>
      </c>
      <c r="D32" s="92">
        <v>340</v>
      </c>
      <c r="E32" s="86"/>
      <c r="F32" s="2" t="s">
        <v>57</v>
      </c>
      <c r="G32" s="3" t="s">
        <v>4</v>
      </c>
      <c r="H32" s="8">
        <v>348</v>
      </c>
      <c r="I32" s="7">
        <v>366</v>
      </c>
    </row>
    <row r="33" spans="1:9" ht="12" customHeight="1">
      <c r="A33" s="13" t="s">
        <v>55</v>
      </c>
      <c r="B33" s="11" t="s">
        <v>4</v>
      </c>
      <c r="C33" s="18">
        <v>511</v>
      </c>
      <c r="D33" s="92">
        <v>537</v>
      </c>
      <c r="E33" s="86"/>
      <c r="F33" s="2" t="s">
        <v>25</v>
      </c>
      <c r="G33" s="3" t="s">
        <v>4</v>
      </c>
      <c r="H33" s="8">
        <v>5782</v>
      </c>
      <c r="I33" s="7">
        <v>6072</v>
      </c>
    </row>
    <row r="34" spans="1:9" ht="12" customHeight="1">
      <c r="A34" s="13" t="s">
        <v>721</v>
      </c>
      <c r="B34" s="11" t="s">
        <v>149</v>
      </c>
      <c r="C34" s="18">
        <v>1768</v>
      </c>
      <c r="D34" s="92">
        <v>1857</v>
      </c>
      <c r="E34" s="86"/>
      <c r="F34" s="2" t="s">
        <v>26</v>
      </c>
      <c r="G34" s="3" t="s">
        <v>4</v>
      </c>
      <c r="H34" s="8">
        <v>6693</v>
      </c>
      <c r="I34" s="7">
        <v>7028</v>
      </c>
    </row>
    <row r="35" spans="1:9" ht="12" customHeight="1">
      <c r="A35" s="486" t="s">
        <v>145</v>
      </c>
      <c r="B35" s="486"/>
      <c r="C35" s="486"/>
      <c r="D35" s="486"/>
      <c r="E35" s="86"/>
      <c r="F35" s="2" t="s">
        <v>146</v>
      </c>
      <c r="G35" s="3" t="s">
        <v>4</v>
      </c>
      <c r="H35" s="8">
        <v>1270</v>
      </c>
      <c r="I35" s="7">
        <v>1334</v>
      </c>
    </row>
    <row r="36" spans="1:9" ht="12" customHeight="1">
      <c r="A36" s="24" t="s">
        <v>261</v>
      </c>
      <c r="B36" s="3" t="s">
        <v>4</v>
      </c>
      <c r="C36" s="9">
        <v>90</v>
      </c>
      <c r="D36" s="7">
        <v>95</v>
      </c>
      <c r="E36" s="86"/>
      <c r="F36" s="2" t="s">
        <v>27</v>
      </c>
      <c r="G36" s="3" t="s">
        <v>4</v>
      </c>
      <c r="H36" s="8">
        <v>1836</v>
      </c>
      <c r="I36" s="7">
        <v>1928</v>
      </c>
    </row>
    <row r="37" spans="1:9" ht="12" customHeight="1">
      <c r="A37" s="24" t="s">
        <v>263</v>
      </c>
      <c r="B37" s="3" t="s">
        <v>4</v>
      </c>
      <c r="C37" s="9">
        <v>152</v>
      </c>
      <c r="D37" s="7">
        <v>160</v>
      </c>
      <c r="E37" s="86"/>
      <c r="F37" s="2" t="s">
        <v>68</v>
      </c>
      <c r="G37" s="3" t="s">
        <v>4</v>
      </c>
      <c r="H37" s="8">
        <v>5130</v>
      </c>
      <c r="I37" s="7">
        <v>5387</v>
      </c>
    </row>
    <row r="38" spans="1:9" ht="12" customHeight="1">
      <c r="A38" s="24" t="s">
        <v>264</v>
      </c>
      <c r="B38" s="3" t="s">
        <v>4</v>
      </c>
      <c r="C38" s="9">
        <v>163</v>
      </c>
      <c r="D38" s="7">
        <v>172</v>
      </c>
      <c r="E38" s="86"/>
      <c r="F38" s="2" t="s">
        <v>61</v>
      </c>
      <c r="G38" s="3" t="s">
        <v>4</v>
      </c>
      <c r="H38" s="8">
        <v>7850</v>
      </c>
      <c r="I38" s="7">
        <v>8243</v>
      </c>
    </row>
    <row r="39" spans="1:9" ht="12" customHeight="1">
      <c r="A39" s="24" t="s">
        <v>269</v>
      </c>
      <c r="B39" s="3" t="s">
        <v>4</v>
      </c>
      <c r="C39" s="9">
        <v>300</v>
      </c>
      <c r="D39" s="7">
        <v>315</v>
      </c>
      <c r="E39" s="86"/>
      <c r="F39" s="2" t="s">
        <v>62</v>
      </c>
      <c r="G39" s="3" t="s">
        <v>4</v>
      </c>
      <c r="H39" s="8">
        <v>10420</v>
      </c>
      <c r="I39" s="7">
        <v>10941</v>
      </c>
    </row>
    <row r="40" spans="1:9" ht="12" customHeight="1">
      <c r="A40" s="24" t="s">
        <v>270</v>
      </c>
      <c r="B40" s="3" t="s">
        <v>4</v>
      </c>
      <c r="C40" s="9">
        <v>391</v>
      </c>
      <c r="D40" s="7">
        <v>411</v>
      </c>
      <c r="E40" s="86"/>
      <c r="F40" s="486" t="s">
        <v>188</v>
      </c>
      <c r="G40" s="486"/>
      <c r="H40" s="486"/>
      <c r="I40" s="486"/>
    </row>
    <row r="41" spans="1:9" ht="12" customHeight="1">
      <c r="A41" s="24" t="s">
        <v>37</v>
      </c>
      <c r="B41" s="3" t="s">
        <v>4</v>
      </c>
      <c r="C41" s="9">
        <v>722</v>
      </c>
      <c r="D41" s="7">
        <v>759</v>
      </c>
      <c r="E41" s="86"/>
      <c r="F41" s="2" t="s">
        <v>189</v>
      </c>
      <c r="G41" s="3" t="s">
        <v>4</v>
      </c>
      <c r="H41" s="8">
        <v>149</v>
      </c>
      <c r="I41" s="7">
        <v>157</v>
      </c>
    </row>
    <row r="42" spans="1:9" ht="12" customHeight="1">
      <c r="A42" s="24" t="s">
        <v>265</v>
      </c>
      <c r="B42" s="3" t="s">
        <v>4</v>
      </c>
      <c r="C42" s="9">
        <v>244</v>
      </c>
      <c r="D42" s="7">
        <v>257</v>
      </c>
      <c r="E42" s="86"/>
      <c r="F42" s="2" t="s">
        <v>190</v>
      </c>
      <c r="G42" s="3" t="s">
        <v>4</v>
      </c>
      <c r="H42" s="8">
        <v>516</v>
      </c>
      <c r="I42" s="7">
        <v>542</v>
      </c>
    </row>
    <row r="43" spans="1:9" ht="12" customHeight="1">
      <c r="A43" s="24" t="s">
        <v>17</v>
      </c>
      <c r="B43" s="3" t="s">
        <v>4</v>
      </c>
      <c r="C43" s="9">
        <v>279</v>
      </c>
      <c r="D43" s="7">
        <v>293</v>
      </c>
      <c r="E43" s="86"/>
      <c r="F43" s="2" t="s">
        <v>191</v>
      </c>
      <c r="G43" s="3" t="s">
        <v>4</v>
      </c>
      <c r="H43" s="8">
        <v>788</v>
      </c>
      <c r="I43" s="7">
        <v>828</v>
      </c>
    </row>
    <row r="44" spans="1:9" ht="12" customHeight="1">
      <c r="A44" s="24" t="s">
        <v>723</v>
      </c>
      <c r="B44" s="3" t="s">
        <v>4</v>
      </c>
      <c r="C44" s="9">
        <v>1040</v>
      </c>
      <c r="D44" s="7">
        <v>1092</v>
      </c>
      <c r="E44" s="86"/>
      <c r="F44" s="2" t="s">
        <v>192</v>
      </c>
      <c r="G44" s="3" t="s">
        <v>4</v>
      </c>
      <c r="H44" s="8">
        <v>4203</v>
      </c>
      <c r="I44" s="7">
        <v>4414</v>
      </c>
    </row>
    <row r="45" spans="1:9" ht="12.75" customHeight="1">
      <c r="A45" s="24" t="s">
        <v>266</v>
      </c>
      <c r="B45" s="3" t="s">
        <v>4</v>
      </c>
      <c r="C45" s="9">
        <v>336</v>
      </c>
      <c r="D45" s="7">
        <v>353</v>
      </c>
      <c r="E45" s="86"/>
      <c r="F45" s="486" t="s">
        <v>178</v>
      </c>
      <c r="G45" s="486"/>
      <c r="H45" s="486"/>
      <c r="I45" s="486"/>
    </row>
    <row r="46" spans="1:9" ht="12.75" customHeight="1">
      <c r="A46" s="24" t="s">
        <v>722</v>
      </c>
      <c r="B46" s="3" t="s">
        <v>4</v>
      </c>
      <c r="C46" s="9">
        <v>833</v>
      </c>
      <c r="D46" s="7">
        <v>857</v>
      </c>
      <c r="E46" s="86"/>
      <c r="F46" s="10" t="s">
        <v>179</v>
      </c>
      <c r="G46" s="11" t="s">
        <v>4</v>
      </c>
      <c r="H46" s="12">
        <v>14</v>
      </c>
      <c r="I46" s="58">
        <v>15</v>
      </c>
    </row>
    <row r="47" spans="1:9" ht="12.75" customHeight="1">
      <c r="A47" s="24" t="s">
        <v>724</v>
      </c>
      <c r="B47" s="3" t="s">
        <v>4</v>
      </c>
      <c r="C47" s="9">
        <v>1136</v>
      </c>
      <c r="D47" s="7">
        <v>1193</v>
      </c>
      <c r="E47" s="86"/>
      <c r="F47" s="10" t="s">
        <v>180</v>
      </c>
      <c r="G47" s="11" t="s">
        <v>4</v>
      </c>
      <c r="H47" s="12">
        <v>16</v>
      </c>
      <c r="I47" s="58">
        <v>17</v>
      </c>
    </row>
    <row r="48" spans="1:9" ht="12.75" customHeight="1">
      <c r="A48" s="24" t="s">
        <v>727</v>
      </c>
      <c r="B48" s="3" t="s">
        <v>4</v>
      </c>
      <c r="C48" s="9">
        <v>1452</v>
      </c>
      <c r="D48" s="7">
        <v>1525</v>
      </c>
      <c r="E48" s="86"/>
      <c r="F48" s="10" t="s">
        <v>181</v>
      </c>
      <c r="G48" s="11" t="s">
        <v>4</v>
      </c>
      <c r="H48" s="12">
        <v>17</v>
      </c>
      <c r="I48" s="58">
        <v>18</v>
      </c>
    </row>
    <row r="49" spans="1:9" ht="12.75" customHeight="1">
      <c r="A49" s="24" t="s">
        <v>725</v>
      </c>
      <c r="B49" s="3" t="s">
        <v>4</v>
      </c>
      <c r="C49" s="9">
        <v>1324</v>
      </c>
      <c r="D49" s="7">
        <v>1391</v>
      </c>
      <c r="E49" s="86"/>
      <c r="F49" s="10" t="s">
        <v>182</v>
      </c>
      <c r="G49" s="11" t="s">
        <v>4</v>
      </c>
      <c r="H49" s="12">
        <v>32</v>
      </c>
      <c r="I49" s="58">
        <v>34</v>
      </c>
    </row>
    <row r="50" spans="1:9" ht="12.75" customHeight="1">
      <c r="A50" s="24" t="s">
        <v>726</v>
      </c>
      <c r="B50" s="3" t="s">
        <v>4</v>
      </c>
      <c r="C50" s="9">
        <v>1387</v>
      </c>
      <c r="D50" s="7">
        <v>1457</v>
      </c>
      <c r="E50" s="86"/>
      <c r="F50" s="10" t="s">
        <v>183</v>
      </c>
      <c r="G50" s="11" t="s">
        <v>4</v>
      </c>
      <c r="H50" s="12">
        <v>48</v>
      </c>
      <c r="I50" s="58">
        <v>51</v>
      </c>
    </row>
    <row r="51" spans="1:9" ht="12.75" customHeight="1">
      <c r="A51" s="24" t="s">
        <v>267</v>
      </c>
      <c r="B51" s="3" t="s">
        <v>4</v>
      </c>
      <c r="C51" s="9">
        <v>1460</v>
      </c>
      <c r="D51" s="7">
        <v>1533</v>
      </c>
      <c r="E51" s="86"/>
      <c r="F51" s="486" t="s">
        <v>706</v>
      </c>
      <c r="G51" s="486"/>
      <c r="H51" s="486"/>
      <c r="I51" s="486"/>
    </row>
    <row r="52" spans="1:9" ht="12.75" customHeight="1">
      <c r="A52" s="26" t="s">
        <v>728</v>
      </c>
      <c r="B52" s="27" t="s">
        <v>4</v>
      </c>
      <c r="C52" s="25">
        <v>291</v>
      </c>
      <c r="D52" s="28">
        <v>306</v>
      </c>
      <c r="E52" s="86"/>
      <c r="F52" s="2" t="s">
        <v>63</v>
      </c>
      <c r="G52" s="5" t="s">
        <v>149</v>
      </c>
      <c r="H52" s="96">
        <v>22000</v>
      </c>
      <c r="I52" s="97">
        <v>23100</v>
      </c>
    </row>
    <row r="53" spans="1:9" ht="15" customHeight="1">
      <c r="A53" s="26" t="s">
        <v>729</v>
      </c>
      <c r="B53" s="27" t="s">
        <v>4</v>
      </c>
      <c r="C53" s="25">
        <v>1071</v>
      </c>
      <c r="D53" s="28">
        <v>1125</v>
      </c>
      <c r="E53" s="86"/>
      <c r="F53" s="2" t="s">
        <v>694</v>
      </c>
      <c r="G53" s="5" t="s">
        <v>149</v>
      </c>
      <c r="H53" s="96">
        <v>20394</v>
      </c>
      <c r="I53" s="97">
        <v>31414</v>
      </c>
    </row>
    <row r="54" spans="1:9" ht="12.75" customHeight="1">
      <c r="A54" s="486" t="s">
        <v>38</v>
      </c>
      <c r="B54" s="486"/>
      <c r="C54" s="486"/>
      <c r="D54" s="486"/>
      <c r="E54" s="86"/>
      <c r="F54" s="2" t="s">
        <v>692</v>
      </c>
      <c r="G54" s="5" t="s">
        <v>149</v>
      </c>
      <c r="H54" s="96">
        <v>48204</v>
      </c>
      <c r="I54" s="97">
        <v>50615</v>
      </c>
    </row>
    <row r="55" spans="1:9" ht="12.75" customHeight="1">
      <c r="A55" s="13" t="s">
        <v>1140</v>
      </c>
      <c r="B55" s="11" t="s">
        <v>4</v>
      </c>
      <c r="C55" s="18">
        <v>230</v>
      </c>
      <c r="D55" s="92">
        <v>242</v>
      </c>
      <c r="E55" s="86"/>
      <c r="F55" s="2" t="s">
        <v>693</v>
      </c>
      <c r="G55" s="5" t="s">
        <v>149</v>
      </c>
      <c r="H55" s="96">
        <v>54904</v>
      </c>
      <c r="I55" s="97">
        <v>57650</v>
      </c>
    </row>
    <row r="56" spans="1:9" ht="12.75" customHeight="1">
      <c r="A56" s="13" t="s">
        <v>66</v>
      </c>
      <c r="B56" s="11" t="s">
        <v>4</v>
      </c>
      <c r="C56" s="18">
        <v>24</v>
      </c>
      <c r="D56" s="92">
        <v>26</v>
      </c>
      <c r="E56" s="86"/>
      <c r="F56" s="486" t="s">
        <v>707</v>
      </c>
      <c r="G56" s="486"/>
      <c r="H56" s="486"/>
      <c r="I56" s="486"/>
    </row>
    <row r="57" spans="1:9" ht="12.75" customHeight="1">
      <c r="A57" s="13" t="s">
        <v>45</v>
      </c>
      <c r="B57" s="11" t="s">
        <v>4</v>
      </c>
      <c r="C57" s="18">
        <v>71</v>
      </c>
      <c r="D57" s="92">
        <v>75</v>
      </c>
      <c r="E57" s="86"/>
      <c r="F57" s="453" t="s">
        <v>695</v>
      </c>
      <c r="G57" s="491" t="s">
        <v>149</v>
      </c>
      <c r="H57" s="487">
        <v>22200</v>
      </c>
      <c r="I57" s="489">
        <v>23310</v>
      </c>
    </row>
    <row r="58" spans="1:9" ht="12.75" customHeight="1">
      <c r="A58" s="13" t="s">
        <v>67</v>
      </c>
      <c r="B58" s="11" t="s">
        <v>4</v>
      </c>
      <c r="C58" s="18">
        <v>47</v>
      </c>
      <c r="D58" s="92">
        <v>50</v>
      </c>
      <c r="E58" s="86"/>
      <c r="F58" s="455"/>
      <c r="G58" s="492"/>
      <c r="H58" s="488"/>
      <c r="I58" s="490"/>
    </row>
    <row r="59" spans="1:9" ht="12.75" customHeight="1">
      <c r="A59" s="13" t="s">
        <v>46</v>
      </c>
      <c r="B59" s="11" t="s">
        <v>4</v>
      </c>
      <c r="C59" s="18">
        <v>125</v>
      </c>
      <c r="D59" s="92">
        <v>132</v>
      </c>
      <c r="E59" s="86"/>
      <c r="F59" s="453" t="s">
        <v>696</v>
      </c>
      <c r="G59" s="491" t="s">
        <v>149</v>
      </c>
      <c r="H59" s="487">
        <v>32960</v>
      </c>
      <c r="I59" s="489">
        <v>34608</v>
      </c>
    </row>
    <row r="60" spans="1:9" ht="12.75" customHeight="1">
      <c r="A60" s="13" t="s">
        <v>141</v>
      </c>
      <c r="B60" s="11" t="s">
        <v>4</v>
      </c>
      <c r="C60" s="18">
        <v>47</v>
      </c>
      <c r="D60" s="92">
        <v>50</v>
      </c>
      <c r="E60" s="86"/>
      <c r="F60" s="455"/>
      <c r="G60" s="492"/>
      <c r="H60" s="488"/>
      <c r="I60" s="490"/>
    </row>
    <row r="61" spans="1:9" ht="12.75" customHeight="1">
      <c r="A61" s="13" t="s">
        <v>47</v>
      </c>
      <c r="B61" s="11" t="s">
        <v>4</v>
      </c>
      <c r="C61" s="18">
        <v>93</v>
      </c>
      <c r="D61" s="92">
        <v>98</v>
      </c>
      <c r="E61" s="86"/>
      <c r="F61" s="24" t="s">
        <v>688</v>
      </c>
      <c r="G61" s="3" t="s">
        <v>149</v>
      </c>
      <c r="H61" s="112">
        <v>41777</v>
      </c>
      <c r="I61" s="113">
        <v>43866</v>
      </c>
    </row>
    <row r="62" spans="1:9" ht="12.75" customHeight="1">
      <c r="A62" s="13" t="s">
        <v>48</v>
      </c>
      <c r="B62" s="11" t="s">
        <v>4</v>
      </c>
      <c r="C62" s="18">
        <v>255</v>
      </c>
      <c r="D62" s="92">
        <v>268</v>
      </c>
      <c r="E62" s="86"/>
      <c r="F62" s="24" t="s">
        <v>689</v>
      </c>
      <c r="G62" s="5" t="s">
        <v>149</v>
      </c>
      <c r="H62" s="112">
        <v>44249</v>
      </c>
      <c r="I62" s="113">
        <v>46462</v>
      </c>
    </row>
    <row r="63" spans="1:9" ht="12.75" customHeight="1">
      <c r="A63" s="13" t="s">
        <v>1041</v>
      </c>
      <c r="B63" s="11" t="s">
        <v>4</v>
      </c>
      <c r="C63" s="18">
        <v>183</v>
      </c>
      <c r="D63" s="92">
        <v>193</v>
      </c>
      <c r="E63" s="86"/>
      <c r="F63" s="24" t="s">
        <v>690</v>
      </c>
      <c r="G63" s="3" t="s">
        <v>149</v>
      </c>
      <c r="H63" s="112">
        <v>54879</v>
      </c>
      <c r="I63" s="113">
        <v>57623</v>
      </c>
    </row>
    <row r="64" spans="1:9" ht="12.75" customHeight="1">
      <c r="A64" s="13" t="s">
        <v>1203</v>
      </c>
      <c r="B64" s="11" t="s">
        <v>4</v>
      </c>
      <c r="C64" s="18">
        <v>220</v>
      </c>
      <c r="D64" s="92">
        <v>231</v>
      </c>
      <c r="E64" s="86"/>
      <c r="F64" s="24" t="s">
        <v>691</v>
      </c>
      <c r="G64" s="24" t="s">
        <v>149</v>
      </c>
      <c r="H64" s="112">
        <v>9900</v>
      </c>
      <c r="I64" s="113">
        <v>10395</v>
      </c>
    </row>
    <row r="65" spans="1:9" ht="12.75" customHeight="1">
      <c r="A65" s="486" t="s">
        <v>70</v>
      </c>
      <c r="B65" s="486"/>
      <c r="C65" s="486"/>
      <c r="D65" s="486"/>
      <c r="E65" s="86"/>
      <c r="F65" s="486" t="s">
        <v>193</v>
      </c>
      <c r="G65" s="486"/>
      <c r="H65" s="486"/>
      <c r="I65" s="486"/>
    </row>
    <row r="66" spans="1:9" ht="12.75" customHeight="1">
      <c r="A66" s="13" t="s">
        <v>41</v>
      </c>
      <c r="B66" s="11" t="s">
        <v>4</v>
      </c>
      <c r="C66" s="18">
        <v>1130</v>
      </c>
      <c r="D66" s="58">
        <v>1187</v>
      </c>
      <c r="E66" s="86"/>
      <c r="F66" s="13" t="s">
        <v>194</v>
      </c>
      <c r="G66" s="11" t="s">
        <v>4</v>
      </c>
      <c r="H66" s="18">
        <v>19512</v>
      </c>
      <c r="I66" s="58">
        <v>20488</v>
      </c>
    </row>
    <row r="67" spans="1:9" ht="12.75" customHeight="1">
      <c r="A67" s="13" t="s">
        <v>42</v>
      </c>
      <c r="B67" s="11" t="s">
        <v>4</v>
      </c>
      <c r="C67" s="18">
        <v>1193</v>
      </c>
      <c r="D67" s="92">
        <v>1253</v>
      </c>
      <c r="E67" s="86"/>
      <c r="F67" s="13" t="s">
        <v>195</v>
      </c>
      <c r="G67" s="11" t="s">
        <v>4</v>
      </c>
      <c r="H67" s="18">
        <v>3935</v>
      </c>
      <c r="I67" s="58">
        <v>4132</v>
      </c>
    </row>
    <row r="68" spans="1:9" ht="12.75" customHeight="1">
      <c r="A68" s="13" t="s">
        <v>43</v>
      </c>
      <c r="B68" s="11" t="s">
        <v>4</v>
      </c>
      <c r="C68" s="18">
        <v>1280</v>
      </c>
      <c r="D68" s="92">
        <v>1344</v>
      </c>
      <c r="E68" s="86"/>
      <c r="F68" s="13" t="s">
        <v>196</v>
      </c>
      <c r="G68" s="11" t="s">
        <v>4</v>
      </c>
      <c r="H68" s="18">
        <v>4270</v>
      </c>
      <c r="I68" s="58">
        <v>4484</v>
      </c>
    </row>
    <row r="69" spans="1:9" ht="12.75" customHeight="1">
      <c r="A69" s="13" t="s">
        <v>44</v>
      </c>
      <c r="B69" s="11" t="s">
        <v>4</v>
      </c>
      <c r="C69" s="18">
        <v>1435</v>
      </c>
      <c r="D69" s="92">
        <v>1507</v>
      </c>
      <c r="E69" s="86"/>
      <c r="F69" s="89" t="s">
        <v>208</v>
      </c>
      <c r="G69" s="89"/>
      <c r="H69" s="89"/>
      <c r="I69" s="89"/>
    </row>
    <row r="70" spans="1:9" ht="12.75" customHeight="1">
      <c r="A70" s="13" t="s">
        <v>49</v>
      </c>
      <c r="B70" s="11" t="s">
        <v>4</v>
      </c>
      <c r="C70" s="18">
        <v>1598</v>
      </c>
      <c r="D70" s="92">
        <v>1678</v>
      </c>
      <c r="E70" s="86"/>
      <c r="F70" s="13" t="s">
        <v>209</v>
      </c>
      <c r="G70" s="11" t="s">
        <v>4</v>
      </c>
      <c r="H70" s="18">
        <v>1100</v>
      </c>
      <c r="I70" s="92">
        <v>1155</v>
      </c>
    </row>
    <row r="71" spans="1:9" ht="12.75" customHeight="1">
      <c r="A71" s="13" t="s">
        <v>58</v>
      </c>
      <c r="B71" s="11" t="s">
        <v>4</v>
      </c>
      <c r="C71" s="18">
        <v>26840</v>
      </c>
      <c r="D71" s="92">
        <v>28182</v>
      </c>
      <c r="E71" s="86"/>
      <c r="F71" s="13" t="s">
        <v>210</v>
      </c>
      <c r="G71" s="11" t="s">
        <v>4</v>
      </c>
      <c r="H71" s="18">
        <v>1600</v>
      </c>
      <c r="I71" s="92">
        <v>1680</v>
      </c>
    </row>
    <row r="72" spans="1:9" ht="13.5">
      <c r="A72" s="13" t="s">
        <v>1042</v>
      </c>
      <c r="B72" s="11" t="s">
        <v>4</v>
      </c>
      <c r="C72" s="18">
        <v>2640</v>
      </c>
      <c r="D72" s="92">
        <v>2772</v>
      </c>
      <c r="E72" s="86"/>
      <c r="F72" s="13" t="s">
        <v>211</v>
      </c>
      <c r="G72" s="11" t="s">
        <v>4</v>
      </c>
      <c r="H72" s="18">
        <v>1380</v>
      </c>
      <c r="I72" s="92">
        <v>1449</v>
      </c>
    </row>
    <row r="73" spans="1:9" ht="13.5" customHeight="1" thickBot="1">
      <c r="A73" s="13" t="s">
        <v>59</v>
      </c>
      <c r="B73" s="6" t="s">
        <v>4</v>
      </c>
      <c r="C73" s="17">
        <v>2984</v>
      </c>
      <c r="D73" s="92">
        <v>3134</v>
      </c>
      <c r="E73" s="86"/>
      <c r="F73" s="13" t="s">
        <v>212</v>
      </c>
      <c r="G73" s="11" t="s">
        <v>4</v>
      </c>
      <c r="H73" s="18">
        <v>1680</v>
      </c>
      <c r="I73" s="58">
        <v>1764</v>
      </c>
    </row>
    <row r="74" spans="1:9" ht="12.75" customHeight="1">
      <c r="A74" s="14" t="s">
        <v>60</v>
      </c>
      <c r="B74" s="6" t="s">
        <v>4</v>
      </c>
      <c r="C74" s="12">
        <v>804</v>
      </c>
      <c r="D74" s="92">
        <v>845</v>
      </c>
      <c r="E74" s="86"/>
      <c r="F74" s="493" t="s">
        <v>1134</v>
      </c>
      <c r="G74" s="494"/>
      <c r="H74" s="494"/>
      <c r="I74" s="495"/>
    </row>
    <row r="75" spans="1:9" ht="12.75" customHeight="1">
      <c r="A75" s="486" t="s">
        <v>697</v>
      </c>
      <c r="B75" s="486"/>
      <c r="C75" s="486"/>
      <c r="D75" s="486"/>
      <c r="F75" s="496"/>
      <c r="G75" s="497"/>
      <c r="H75" s="497"/>
      <c r="I75" s="498"/>
    </row>
    <row r="76" spans="1:9" ht="12.75" customHeight="1" thickBot="1">
      <c r="A76" s="24" t="s">
        <v>698</v>
      </c>
      <c r="B76" s="3" t="s">
        <v>4</v>
      </c>
      <c r="C76" s="112">
        <v>289900</v>
      </c>
      <c r="D76" s="112">
        <v>304395</v>
      </c>
      <c r="F76" s="499"/>
      <c r="G76" s="500"/>
      <c r="H76" s="500"/>
      <c r="I76" s="501"/>
    </row>
    <row r="77" spans="1:4" ht="12.75" customHeight="1">
      <c r="A77" s="24" t="s">
        <v>699</v>
      </c>
      <c r="B77" s="3" t="s">
        <v>4</v>
      </c>
      <c r="C77" s="112">
        <v>210600</v>
      </c>
      <c r="D77" s="112">
        <v>221130</v>
      </c>
    </row>
    <row r="78" spans="1:4" ht="12.75">
      <c r="A78" s="24" t="s">
        <v>700</v>
      </c>
      <c r="B78" s="3" t="s">
        <v>4</v>
      </c>
      <c r="C78" s="112">
        <v>567000</v>
      </c>
      <c r="D78" s="112">
        <v>595350</v>
      </c>
    </row>
    <row r="87" ht="12.75" customHeight="1"/>
    <row r="88" ht="12.75" customHeight="1"/>
    <row r="97" ht="14.25" customHeight="1"/>
    <row r="107" ht="10.5" customHeight="1"/>
  </sheetData>
  <sheetProtection/>
  <mergeCells count="26">
    <mergeCell ref="A6:D6"/>
    <mergeCell ref="F45:I45"/>
    <mergeCell ref="F57:F58"/>
    <mergeCell ref="A65:D65"/>
    <mergeCell ref="A54:D54"/>
    <mergeCell ref="F56:I56"/>
    <mergeCell ref="G59:G60"/>
    <mergeCell ref="F65:I65"/>
    <mergeCell ref="A1:D1"/>
    <mergeCell ref="F1:I1"/>
    <mergeCell ref="F51:I51"/>
    <mergeCell ref="A20:D20"/>
    <mergeCell ref="A2:I2"/>
    <mergeCell ref="A35:D35"/>
    <mergeCell ref="F40:I40"/>
    <mergeCell ref="A3:I3"/>
    <mergeCell ref="F6:I6"/>
    <mergeCell ref="A4:I4"/>
    <mergeCell ref="A75:D75"/>
    <mergeCell ref="H57:H58"/>
    <mergeCell ref="H59:H60"/>
    <mergeCell ref="I57:I58"/>
    <mergeCell ref="I59:I60"/>
    <mergeCell ref="G57:G58"/>
    <mergeCell ref="F59:F60"/>
    <mergeCell ref="F74:I76"/>
  </mergeCells>
  <printOptions horizontalCentered="1"/>
  <pageMargins left="0.1968503937007874" right="0.1968503937007874" top="0.1968503937007874" bottom="0.1968503937007874" header="0" footer="0"/>
  <pageSetup horizontalDpi="600" verticalDpi="600" orientation="portrait" paperSize="9" scale="7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A1:J72"/>
  <sheetViews>
    <sheetView view="pageBreakPreview" zoomScale="150" zoomScaleSheetLayoutView="150" zoomScalePageLayoutView="0" workbookViewId="0" topLeftCell="A1">
      <selection activeCell="C13" sqref="C13"/>
    </sheetView>
  </sheetViews>
  <sheetFormatPr defaultColWidth="9.00390625" defaultRowHeight="12.75"/>
  <cols>
    <col min="1" max="1" width="36.625" style="23" customWidth="1"/>
    <col min="2" max="2" width="4.25390625" style="23" customWidth="1"/>
    <col min="3" max="3" width="8.625" style="23" customWidth="1"/>
    <col min="4" max="4" width="8.125" style="23" customWidth="1"/>
    <col min="5" max="5" width="1.37890625" style="23" customWidth="1"/>
    <col min="6" max="6" width="34.00390625" style="23" customWidth="1"/>
    <col min="7" max="7" width="4.25390625" style="23" customWidth="1"/>
    <col min="8" max="8" width="8.875" style="23" customWidth="1"/>
    <col min="9" max="9" width="8.75390625" style="23" customWidth="1"/>
    <col min="10" max="16384" width="9.125" style="23" customWidth="1"/>
  </cols>
  <sheetData>
    <row r="1" spans="1:9" ht="123.75" customHeight="1" thickBot="1">
      <c r="A1" s="514"/>
      <c r="B1" s="514"/>
      <c r="C1" s="514"/>
      <c r="D1" s="514"/>
      <c r="E1" s="514"/>
      <c r="F1" s="514"/>
      <c r="G1" s="514"/>
      <c r="H1" s="514"/>
      <c r="I1" s="514"/>
    </row>
    <row r="2" spans="1:9" ht="3.75" customHeight="1" thickBot="1">
      <c r="A2" s="335"/>
      <c r="B2" s="336"/>
      <c r="C2" s="336"/>
      <c r="D2" s="336"/>
      <c r="E2" s="336"/>
      <c r="F2" s="336"/>
      <c r="G2" s="336"/>
      <c r="H2" s="336"/>
      <c r="I2" s="337"/>
    </row>
    <row r="3" spans="1:9" ht="12.75" customHeight="1">
      <c r="A3" s="339" t="s">
        <v>1631</v>
      </c>
      <c r="B3" s="339"/>
      <c r="C3" s="339"/>
      <c r="D3" s="339"/>
      <c r="E3" s="339"/>
      <c r="F3" s="340"/>
      <c r="G3" s="515"/>
      <c r="H3" s="515"/>
      <c r="I3" s="515"/>
    </row>
    <row r="4" spans="1:9" ht="12.75" customHeight="1">
      <c r="A4" s="342" t="s">
        <v>1472</v>
      </c>
      <c r="B4" s="342"/>
      <c r="C4" s="342"/>
      <c r="D4" s="342"/>
      <c r="E4" s="342"/>
      <c r="F4" s="342"/>
      <c r="G4" s="515"/>
      <c r="H4" s="515"/>
      <c r="I4" s="515"/>
    </row>
    <row r="5" spans="1:9" ht="11.25" customHeight="1">
      <c r="A5" s="125" t="s">
        <v>1</v>
      </c>
      <c r="B5" s="125" t="s">
        <v>2</v>
      </c>
      <c r="C5" s="125" t="s">
        <v>213</v>
      </c>
      <c r="D5" s="125" t="s">
        <v>214</v>
      </c>
      <c r="E5" s="126"/>
      <c r="F5" s="125" t="s">
        <v>1</v>
      </c>
      <c r="G5" s="125" t="s">
        <v>2</v>
      </c>
      <c r="H5" s="125" t="s">
        <v>213</v>
      </c>
      <c r="I5" s="125" t="s">
        <v>214</v>
      </c>
    </row>
    <row r="6" spans="1:9" ht="11.25" customHeight="1">
      <c r="A6" s="513" t="s">
        <v>1348</v>
      </c>
      <c r="B6" s="513"/>
      <c r="C6" s="513"/>
      <c r="D6" s="513"/>
      <c r="E6" s="126"/>
      <c r="F6" s="516" t="s">
        <v>1345</v>
      </c>
      <c r="G6" s="517"/>
      <c r="H6" s="517"/>
      <c r="I6" s="517"/>
    </row>
    <row r="7" spans="1:9" ht="11.25" customHeight="1">
      <c r="A7" s="506" t="s">
        <v>1347</v>
      </c>
      <c r="B7" s="507"/>
      <c r="C7" s="507"/>
      <c r="D7" s="508"/>
      <c r="E7" s="126"/>
      <c r="F7" s="511" t="s">
        <v>1346</v>
      </c>
      <c r="G7" s="512"/>
      <c r="H7" s="512"/>
      <c r="I7" s="512"/>
    </row>
    <row r="8" spans="1:9" ht="11.25" customHeight="1">
      <c r="A8" s="115" t="s">
        <v>1320</v>
      </c>
      <c r="B8" s="128" t="s">
        <v>4</v>
      </c>
      <c r="C8" s="127">
        <v>6805.700000000001</v>
      </c>
      <c r="D8" s="201">
        <v>7147</v>
      </c>
      <c r="E8" s="126"/>
      <c r="F8" s="115" t="s">
        <v>1478</v>
      </c>
      <c r="G8" s="128" t="s">
        <v>4</v>
      </c>
      <c r="H8" s="127">
        <v>4130</v>
      </c>
      <c r="I8" s="201">
        <v>4337</v>
      </c>
    </row>
    <row r="9" spans="1:9" ht="11.25" customHeight="1">
      <c r="A9" s="115" t="s">
        <v>1321</v>
      </c>
      <c r="B9" s="128" t="s">
        <v>4</v>
      </c>
      <c r="C9" s="127">
        <v>7019.1</v>
      </c>
      <c r="D9" s="201">
        <v>7370</v>
      </c>
      <c r="E9" s="126"/>
      <c r="F9" s="115" t="s">
        <v>1333</v>
      </c>
      <c r="G9" s="128" t="s">
        <v>4</v>
      </c>
      <c r="H9" s="127">
        <v>4283.4</v>
      </c>
      <c r="I9" s="132">
        <v>4498</v>
      </c>
    </row>
    <row r="10" spans="1:9" ht="11.25" customHeight="1">
      <c r="A10" s="115" t="s">
        <v>1322</v>
      </c>
      <c r="B10" s="128" t="s">
        <v>4</v>
      </c>
      <c r="C10" s="127">
        <v>7232.500000000001</v>
      </c>
      <c r="D10" s="201">
        <v>7595</v>
      </c>
      <c r="E10" s="126"/>
      <c r="F10" s="115" t="s">
        <v>1334</v>
      </c>
      <c r="G10" s="128" t="s">
        <v>4</v>
      </c>
      <c r="H10" s="127">
        <v>4484</v>
      </c>
      <c r="I10" s="132">
        <v>4709</v>
      </c>
    </row>
    <row r="11" spans="1:9" ht="11.25" customHeight="1">
      <c r="A11" s="115" t="s">
        <v>1323</v>
      </c>
      <c r="B11" s="128" t="s">
        <v>4</v>
      </c>
      <c r="C11" s="127">
        <v>7385.400000000001</v>
      </c>
      <c r="D11" s="201">
        <v>7755</v>
      </c>
      <c r="E11" s="126"/>
      <c r="F11" s="115" t="s">
        <v>1335</v>
      </c>
      <c r="G11" s="128" t="s">
        <v>4</v>
      </c>
      <c r="H11" s="127">
        <v>4720</v>
      </c>
      <c r="I11" s="132">
        <v>4956</v>
      </c>
    </row>
    <row r="12" spans="1:10" ht="11.25" customHeight="1">
      <c r="A12" s="115" t="s">
        <v>1324</v>
      </c>
      <c r="B12" s="128" t="s">
        <v>4</v>
      </c>
      <c r="C12" s="127">
        <v>7708.8</v>
      </c>
      <c r="D12" s="201">
        <v>8095</v>
      </c>
      <c r="E12" s="126"/>
      <c r="F12" s="115" t="s">
        <v>1336</v>
      </c>
      <c r="G12" s="128" t="s">
        <v>4</v>
      </c>
      <c r="H12" s="127">
        <v>4956</v>
      </c>
      <c r="I12" s="132">
        <v>5204</v>
      </c>
      <c r="J12" s="140"/>
    </row>
    <row r="13" spans="1:9" ht="11.25" customHeight="1">
      <c r="A13" s="115" t="s">
        <v>1325</v>
      </c>
      <c r="B13" s="128" t="s">
        <v>4</v>
      </c>
      <c r="C13" s="127">
        <v>8114.700000000001</v>
      </c>
      <c r="D13" s="201">
        <v>8521</v>
      </c>
      <c r="E13" s="126"/>
      <c r="F13" s="115" t="s">
        <v>1337</v>
      </c>
      <c r="G13" s="128" t="s">
        <v>4</v>
      </c>
      <c r="H13" s="127">
        <v>5192</v>
      </c>
      <c r="I13" s="132">
        <v>5452</v>
      </c>
    </row>
    <row r="14" spans="1:9" ht="11.25" customHeight="1">
      <c r="A14" s="115" t="s">
        <v>1326</v>
      </c>
      <c r="B14" s="128" t="s">
        <v>4</v>
      </c>
      <c r="C14" s="127">
        <v>8459.7</v>
      </c>
      <c r="D14" s="201">
        <v>8883</v>
      </c>
      <c r="E14" s="126"/>
      <c r="F14" s="115" t="s">
        <v>1338</v>
      </c>
      <c r="G14" s="128" t="s">
        <v>4</v>
      </c>
      <c r="H14" s="127">
        <v>5428</v>
      </c>
      <c r="I14" s="132">
        <v>5700</v>
      </c>
    </row>
    <row r="15" spans="1:9" ht="11.25" customHeight="1">
      <c r="A15" s="115" t="s">
        <v>1327</v>
      </c>
      <c r="B15" s="128" t="s">
        <v>4</v>
      </c>
      <c r="C15" s="127">
        <v>8837.400000000001</v>
      </c>
      <c r="D15" s="201">
        <v>9279</v>
      </c>
      <c r="E15" s="126"/>
      <c r="F15" s="115" t="s">
        <v>1339</v>
      </c>
      <c r="G15" s="128" t="s">
        <v>4</v>
      </c>
      <c r="H15" s="127">
        <v>5664</v>
      </c>
      <c r="I15" s="132">
        <v>5948</v>
      </c>
    </row>
    <row r="16" spans="1:9" ht="11.25" customHeight="1">
      <c r="A16" s="115" t="s">
        <v>1328</v>
      </c>
      <c r="B16" s="128" t="s">
        <v>4</v>
      </c>
      <c r="C16" s="127">
        <v>9181.7</v>
      </c>
      <c r="D16" s="201">
        <v>9642</v>
      </c>
      <c r="E16" s="126"/>
      <c r="F16" s="115" t="s">
        <v>1340</v>
      </c>
      <c r="G16" s="128" t="s">
        <v>4</v>
      </c>
      <c r="H16" s="127">
        <v>5900</v>
      </c>
      <c r="I16" s="201">
        <v>6195</v>
      </c>
    </row>
    <row r="17" spans="1:9" ht="11.25" customHeight="1">
      <c r="A17" s="115" t="s">
        <v>1329</v>
      </c>
      <c r="B17" s="128" t="s">
        <v>4</v>
      </c>
      <c r="C17" s="127">
        <v>9607.400000000001</v>
      </c>
      <c r="D17" s="201">
        <v>10088</v>
      </c>
      <c r="E17" s="126"/>
      <c r="F17" s="115" t="s">
        <v>1341</v>
      </c>
      <c r="G17" s="128" t="s">
        <v>4</v>
      </c>
      <c r="H17" s="127">
        <v>6443</v>
      </c>
      <c r="I17" s="201">
        <v>6766</v>
      </c>
    </row>
    <row r="18" spans="1:9" ht="11.25" customHeight="1">
      <c r="A18" s="115" t="s">
        <v>1330</v>
      </c>
      <c r="B18" s="128" t="s">
        <v>4</v>
      </c>
      <c r="C18" s="127">
        <v>10035.300000000001</v>
      </c>
      <c r="D18" s="201">
        <v>10537</v>
      </c>
      <c r="E18" s="126"/>
      <c r="F18" s="115" t="s">
        <v>1342</v>
      </c>
      <c r="G18" s="128" t="s">
        <v>4</v>
      </c>
      <c r="H18" s="127">
        <v>6691</v>
      </c>
      <c r="I18" s="201">
        <v>7026</v>
      </c>
    </row>
    <row r="19" spans="1:9" ht="11.25" customHeight="1">
      <c r="A19" s="115" t="s">
        <v>1331</v>
      </c>
      <c r="B19" s="128" t="s">
        <v>4</v>
      </c>
      <c r="C19" s="127">
        <v>10267.400000000001</v>
      </c>
      <c r="D19" s="201">
        <v>10781</v>
      </c>
      <c r="E19" s="126"/>
      <c r="F19" s="115" t="s">
        <v>1343</v>
      </c>
      <c r="G19" s="128" t="s">
        <v>4</v>
      </c>
      <c r="H19" s="127">
        <v>6939</v>
      </c>
      <c r="I19" s="201">
        <v>7286</v>
      </c>
    </row>
    <row r="20" spans="1:9" ht="11.25" customHeight="1">
      <c r="A20" s="115" t="s">
        <v>1332</v>
      </c>
      <c r="B20" s="128" t="s">
        <v>4</v>
      </c>
      <c r="C20" s="127">
        <v>10503.900000000001</v>
      </c>
      <c r="D20" s="201">
        <v>11030</v>
      </c>
      <c r="E20" s="126"/>
      <c r="F20" s="115" t="s">
        <v>1344</v>
      </c>
      <c r="G20" s="128" t="s">
        <v>4</v>
      </c>
      <c r="H20" s="127">
        <v>7187</v>
      </c>
      <c r="I20" s="201">
        <v>7547</v>
      </c>
    </row>
    <row r="21" spans="1:9" ht="11.25" customHeight="1">
      <c r="A21" s="506" t="s">
        <v>1376</v>
      </c>
      <c r="B21" s="507"/>
      <c r="C21" s="507"/>
      <c r="D21" s="508"/>
      <c r="E21" s="126"/>
      <c r="F21" s="506" t="s">
        <v>1381</v>
      </c>
      <c r="G21" s="507"/>
      <c r="H21" s="507"/>
      <c r="I21" s="508"/>
    </row>
    <row r="22" spans="1:9" ht="11.25" customHeight="1">
      <c r="A22" s="115" t="s">
        <v>1377</v>
      </c>
      <c r="B22" s="128" t="s">
        <v>4</v>
      </c>
      <c r="C22" s="127">
        <v>5204</v>
      </c>
      <c r="D22" s="132">
        <v>5465</v>
      </c>
      <c r="E22" s="126"/>
      <c r="F22" s="115" t="s">
        <v>1382</v>
      </c>
      <c r="G22" s="128" t="s">
        <v>4</v>
      </c>
      <c r="H22" s="127">
        <v>4234</v>
      </c>
      <c r="I22" s="132">
        <v>4446</v>
      </c>
    </row>
    <row r="23" spans="1:9" ht="11.25" customHeight="1">
      <c r="A23" s="115" t="s">
        <v>1378</v>
      </c>
      <c r="B23" s="128" t="s">
        <v>4</v>
      </c>
      <c r="C23" s="127">
        <v>5888</v>
      </c>
      <c r="D23" s="132">
        <v>6183</v>
      </c>
      <c r="E23" s="126"/>
      <c r="F23" s="115" t="s">
        <v>1383</v>
      </c>
      <c r="G23" s="128" t="s">
        <v>4</v>
      </c>
      <c r="H23" s="127">
        <v>4379</v>
      </c>
      <c r="I23" s="132">
        <v>4598</v>
      </c>
    </row>
    <row r="24" spans="1:9" ht="11.25" customHeight="1">
      <c r="A24" s="115" t="s">
        <v>1379</v>
      </c>
      <c r="B24" s="128" t="s">
        <v>4</v>
      </c>
      <c r="C24" s="127">
        <v>5699</v>
      </c>
      <c r="D24" s="132">
        <v>5984</v>
      </c>
      <c r="E24" s="126"/>
      <c r="F24" s="115" t="s">
        <v>1384</v>
      </c>
      <c r="G24" s="128" t="s">
        <v>4</v>
      </c>
      <c r="H24" s="127">
        <v>4517</v>
      </c>
      <c r="I24" s="132">
        <v>4743</v>
      </c>
    </row>
    <row r="25" spans="1:9" ht="11.25" customHeight="1">
      <c r="A25" s="115" t="s">
        <v>1380</v>
      </c>
      <c r="B25" s="128" t="s">
        <v>4</v>
      </c>
      <c r="C25" s="127">
        <v>6443</v>
      </c>
      <c r="D25" s="132">
        <v>6766</v>
      </c>
      <c r="E25" s="126"/>
      <c r="F25" s="115" t="s">
        <v>1385</v>
      </c>
      <c r="G25" s="128" t="s">
        <v>4</v>
      </c>
      <c r="H25" s="127">
        <v>4659</v>
      </c>
      <c r="I25" s="132">
        <v>4892</v>
      </c>
    </row>
    <row r="26" spans="1:9" ht="11.25" customHeight="1">
      <c r="A26" s="506" t="s">
        <v>1207</v>
      </c>
      <c r="B26" s="507"/>
      <c r="C26" s="507"/>
      <c r="D26" s="508"/>
      <c r="E26" s="126"/>
      <c r="F26" s="115" t="s">
        <v>1387</v>
      </c>
      <c r="G26" s="128" t="s">
        <v>4</v>
      </c>
      <c r="H26" s="127">
        <v>4801</v>
      </c>
      <c r="I26" s="132">
        <v>5042</v>
      </c>
    </row>
    <row r="27" spans="1:9" ht="11.25" customHeight="1">
      <c r="A27" s="115" t="s">
        <v>128</v>
      </c>
      <c r="B27" s="128" t="s">
        <v>4</v>
      </c>
      <c r="C27" s="127">
        <v>959</v>
      </c>
      <c r="D27" s="132">
        <v>1007</v>
      </c>
      <c r="E27" s="129"/>
      <c r="F27" s="115" t="s">
        <v>1386</v>
      </c>
      <c r="G27" s="128" t="s">
        <v>4</v>
      </c>
      <c r="H27" s="127">
        <v>4939</v>
      </c>
      <c r="I27" s="132">
        <v>5186</v>
      </c>
    </row>
    <row r="28" spans="1:9" ht="11.25" customHeight="1">
      <c r="A28" s="115" t="s">
        <v>593</v>
      </c>
      <c r="B28" s="128" t="s">
        <v>4</v>
      </c>
      <c r="C28" s="127">
        <v>1757</v>
      </c>
      <c r="D28" s="132">
        <v>1845</v>
      </c>
      <c r="E28" s="126"/>
      <c r="F28" s="115" t="s">
        <v>1388</v>
      </c>
      <c r="G28" s="128" t="s">
        <v>4</v>
      </c>
      <c r="H28" s="127">
        <v>5078</v>
      </c>
      <c r="I28" s="132">
        <v>5332</v>
      </c>
    </row>
    <row r="29" spans="1:9" ht="11.25" customHeight="1">
      <c r="A29" s="115" t="s">
        <v>594</v>
      </c>
      <c r="B29" s="128" t="s">
        <v>4</v>
      </c>
      <c r="C29" s="127">
        <v>2297</v>
      </c>
      <c r="D29" s="132">
        <v>2412</v>
      </c>
      <c r="E29" s="126"/>
      <c r="F29" s="115" t="s">
        <v>1389</v>
      </c>
      <c r="G29" s="128" t="s">
        <v>4</v>
      </c>
      <c r="H29" s="127">
        <v>5223</v>
      </c>
      <c r="I29" s="132">
        <v>5485</v>
      </c>
    </row>
    <row r="30" spans="1:9" ht="11.25" customHeight="1">
      <c r="A30" s="506" t="s">
        <v>1060</v>
      </c>
      <c r="B30" s="507"/>
      <c r="C30" s="507"/>
      <c r="D30" s="507"/>
      <c r="E30" s="126"/>
      <c r="F30" s="115" t="s">
        <v>1390</v>
      </c>
      <c r="G30" s="128" t="s">
        <v>4</v>
      </c>
      <c r="H30" s="127">
        <v>5368</v>
      </c>
      <c r="I30" s="132">
        <v>5637</v>
      </c>
    </row>
    <row r="31" spans="1:9" ht="11.25" customHeight="1">
      <c r="A31" s="115" t="s">
        <v>1046</v>
      </c>
      <c r="B31" s="128" t="s">
        <v>4</v>
      </c>
      <c r="C31" s="127">
        <v>4788</v>
      </c>
      <c r="D31" s="132">
        <v>5028</v>
      </c>
      <c r="E31" s="126"/>
      <c r="F31" s="115" t="s">
        <v>1391</v>
      </c>
      <c r="G31" s="128" t="s">
        <v>4</v>
      </c>
      <c r="H31" s="127">
        <v>5506</v>
      </c>
      <c r="I31" s="132">
        <v>5782</v>
      </c>
    </row>
    <row r="32" spans="1:9" ht="11.25" customHeight="1">
      <c r="A32" s="115" t="s">
        <v>1047</v>
      </c>
      <c r="B32" s="128" t="s">
        <v>4</v>
      </c>
      <c r="C32" s="127">
        <v>5676</v>
      </c>
      <c r="D32" s="132">
        <v>5960</v>
      </c>
      <c r="E32" s="126"/>
      <c r="F32" s="115" t="s">
        <v>1392</v>
      </c>
      <c r="G32" s="128" t="s">
        <v>4</v>
      </c>
      <c r="H32" s="127">
        <v>5647</v>
      </c>
      <c r="I32" s="132">
        <v>5930</v>
      </c>
    </row>
    <row r="33" spans="1:9" ht="11.25" customHeight="1">
      <c r="A33" s="506" t="s">
        <v>74</v>
      </c>
      <c r="B33" s="507"/>
      <c r="C33" s="507"/>
      <c r="D33" s="508"/>
      <c r="E33" s="126"/>
      <c r="F33" s="115" t="s">
        <v>1393</v>
      </c>
      <c r="G33" s="128" t="s">
        <v>4</v>
      </c>
      <c r="H33" s="127">
        <v>5788</v>
      </c>
      <c r="I33" s="132">
        <v>6078</v>
      </c>
    </row>
    <row r="34" spans="1:9" ht="11.25" customHeight="1">
      <c r="A34" s="115" t="s">
        <v>120</v>
      </c>
      <c r="B34" s="128" t="s">
        <v>4</v>
      </c>
      <c r="C34" s="127">
        <v>5104</v>
      </c>
      <c r="D34" s="132">
        <v>5360</v>
      </c>
      <c r="E34" s="126"/>
      <c r="F34" s="115" t="s">
        <v>1394</v>
      </c>
      <c r="G34" s="128" t="s">
        <v>4</v>
      </c>
      <c r="H34" s="127">
        <v>5989</v>
      </c>
      <c r="I34" s="132">
        <v>6289</v>
      </c>
    </row>
    <row r="35" spans="1:9" ht="11.25" customHeight="1">
      <c r="A35" s="115" t="s">
        <v>121</v>
      </c>
      <c r="B35" s="128" t="s">
        <v>4</v>
      </c>
      <c r="C35" s="127">
        <v>6217.599999999999</v>
      </c>
      <c r="D35" s="132">
        <v>6529</v>
      </c>
      <c r="E35" s="126"/>
      <c r="F35" s="506" t="s">
        <v>110</v>
      </c>
      <c r="G35" s="507"/>
      <c r="H35" s="507"/>
      <c r="I35" s="508"/>
    </row>
    <row r="36" spans="1:9" ht="11.25" customHeight="1">
      <c r="A36" s="115" t="s">
        <v>122</v>
      </c>
      <c r="B36" s="128" t="s">
        <v>4</v>
      </c>
      <c r="C36" s="127">
        <v>7679.2</v>
      </c>
      <c r="D36" s="132">
        <v>8063</v>
      </c>
      <c r="E36" s="126"/>
      <c r="F36" s="115" t="s">
        <v>111</v>
      </c>
      <c r="G36" s="128" t="s">
        <v>4</v>
      </c>
      <c r="H36" s="127">
        <v>4872</v>
      </c>
      <c r="I36" s="132">
        <v>5116</v>
      </c>
    </row>
    <row r="37" spans="1:9" ht="11.25" customHeight="1">
      <c r="A37" s="115" t="s">
        <v>123</v>
      </c>
      <c r="B37" s="128" t="s">
        <v>4</v>
      </c>
      <c r="C37" s="127">
        <v>10092</v>
      </c>
      <c r="D37" s="132">
        <v>10597</v>
      </c>
      <c r="E37" s="126"/>
      <c r="F37" s="115" t="s">
        <v>112</v>
      </c>
      <c r="G37" s="128" t="s">
        <v>4</v>
      </c>
      <c r="H37" s="127">
        <v>5481</v>
      </c>
      <c r="I37" s="132">
        <f>H37*1.05</f>
        <v>5755.05</v>
      </c>
    </row>
    <row r="38" spans="1:9" ht="11.25" customHeight="1">
      <c r="A38" s="115" t="s">
        <v>124</v>
      </c>
      <c r="B38" s="128" t="s">
        <v>4</v>
      </c>
      <c r="C38" s="127">
        <v>12180</v>
      </c>
      <c r="D38" s="132">
        <v>12789</v>
      </c>
      <c r="E38" s="126"/>
      <c r="F38" s="115" t="s">
        <v>113</v>
      </c>
      <c r="G38" s="128" t="s">
        <v>4</v>
      </c>
      <c r="H38" s="127">
        <v>7064.4</v>
      </c>
      <c r="I38" s="132">
        <v>5756</v>
      </c>
    </row>
    <row r="39" spans="1:9" ht="11.25" customHeight="1">
      <c r="A39" s="506" t="s">
        <v>75</v>
      </c>
      <c r="B39" s="507"/>
      <c r="C39" s="507"/>
      <c r="D39" s="508"/>
      <c r="E39" s="126"/>
      <c r="F39" s="115" t="s">
        <v>114</v>
      </c>
      <c r="G39" s="128" t="s">
        <v>4</v>
      </c>
      <c r="H39" s="127">
        <v>12180</v>
      </c>
      <c r="I39" s="132">
        <v>12789</v>
      </c>
    </row>
    <row r="40" spans="1:9" ht="11.25" customHeight="1">
      <c r="A40" s="115" t="s">
        <v>76</v>
      </c>
      <c r="B40" s="128" t="s">
        <v>4</v>
      </c>
      <c r="C40" s="127">
        <v>7307.999999999999</v>
      </c>
      <c r="D40" s="132">
        <v>7674</v>
      </c>
      <c r="E40" s="126"/>
      <c r="F40" s="115" t="s">
        <v>115</v>
      </c>
      <c r="G40" s="128" t="s">
        <v>4</v>
      </c>
      <c r="H40" s="127">
        <v>7609.599999999999</v>
      </c>
      <c r="I40" s="132">
        <v>7991</v>
      </c>
    </row>
    <row r="41" spans="1:9" ht="11.25" customHeight="1">
      <c r="A41" s="115" t="s">
        <v>77</v>
      </c>
      <c r="B41" s="128" t="s">
        <v>4</v>
      </c>
      <c r="C41" s="127">
        <v>7922.799999999999</v>
      </c>
      <c r="D41" s="132">
        <v>8320</v>
      </c>
      <c r="E41" s="126"/>
      <c r="F41" s="115" t="s">
        <v>116</v>
      </c>
      <c r="G41" s="128" t="s">
        <v>4</v>
      </c>
      <c r="H41" s="127">
        <v>7922.799999999999</v>
      </c>
      <c r="I41" s="132">
        <v>8320</v>
      </c>
    </row>
    <row r="42" spans="1:9" ht="11.25" customHeight="1">
      <c r="A42" s="115" t="s">
        <v>78</v>
      </c>
      <c r="B42" s="128" t="s">
        <v>4</v>
      </c>
      <c r="C42" s="127">
        <v>9500.4</v>
      </c>
      <c r="D42" s="132">
        <v>9975</v>
      </c>
      <c r="E42" s="126"/>
      <c r="F42" s="115" t="s">
        <v>117</v>
      </c>
      <c r="G42" s="128" t="s">
        <v>4</v>
      </c>
      <c r="H42" s="127">
        <v>13154.4</v>
      </c>
      <c r="I42" s="132">
        <v>13812</v>
      </c>
    </row>
    <row r="43" spans="1:9" ht="11.25" customHeight="1">
      <c r="A43" s="115" t="s">
        <v>79</v>
      </c>
      <c r="B43" s="128" t="s">
        <v>4</v>
      </c>
      <c r="C43" s="127">
        <v>14615.999999999998</v>
      </c>
      <c r="D43" s="132">
        <v>15347</v>
      </c>
      <c r="E43" s="126"/>
      <c r="F43" s="115" t="s">
        <v>118</v>
      </c>
      <c r="G43" s="128" t="s">
        <v>4</v>
      </c>
      <c r="H43" s="127">
        <v>9546.8</v>
      </c>
      <c r="I43" s="132">
        <v>10025</v>
      </c>
    </row>
    <row r="44" spans="1:9" ht="11.25" customHeight="1">
      <c r="A44" s="115" t="s">
        <v>80</v>
      </c>
      <c r="B44" s="128" t="s">
        <v>4</v>
      </c>
      <c r="C44" s="127">
        <v>8410</v>
      </c>
      <c r="D44" s="132">
        <v>8831</v>
      </c>
      <c r="E44" s="126"/>
      <c r="F44" s="115" t="s">
        <v>119</v>
      </c>
      <c r="G44" s="128" t="s">
        <v>4</v>
      </c>
      <c r="H44" s="127">
        <v>13641.599999999999</v>
      </c>
      <c r="I44" s="132">
        <v>14325</v>
      </c>
    </row>
    <row r="45" spans="1:9" ht="11.25" customHeight="1">
      <c r="A45" s="115" t="s">
        <v>81</v>
      </c>
      <c r="B45" s="128" t="s">
        <v>4</v>
      </c>
      <c r="C45" s="127">
        <v>10045.599999999999</v>
      </c>
      <c r="D45" s="132">
        <v>10549</v>
      </c>
      <c r="E45" s="126"/>
      <c r="F45" s="137" t="s">
        <v>100</v>
      </c>
      <c r="G45" s="138"/>
      <c r="H45" s="138"/>
      <c r="I45" s="139"/>
    </row>
    <row r="46" spans="1:9" ht="11.25" customHeight="1">
      <c r="A46" s="115" t="s">
        <v>82</v>
      </c>
      <c r="B46" s="128" t="s">
        <v>4</v>
      </c>
      <c r="C46" s="127">
        <v>10324</v>
      </c>
      <c r="D46" s="132">
        <v>10841</v>
      </c>
      <c r="E46" s="126"/>
      <c r="F46" s="115" t="s">
        <v>101</v>
      </c>
      <c r="G46" s="128" t="s">
        <v>4</v>
      </c>
      <c r="H46" s="127">
        <v>2552</v>
      </c>
      <c r="I46" s="132">
        <v>2680</v>
      </c>
    </row>
    <row r="47" spans="1:9" ht="11.25" customHeight="1">
      <c r="A47" s="115" t="s">
        <v>83</v>
      </c>
      <c r="B47" s="128" t="s">
        <v>4</v>
      </c>
      <c r="C47" s="127">
        <v>15590.4</v>
      </c>
      <c r="D47" s="132">
        <v>16370</v>
      </c>
      <c r="E47" s="126"/>
      <c r="F47" s="115" t="s">
        <v>102</v>
      </c>
      <c r="G47" s="128" t="s">
        <v>4</v>
      </c>
      <c r="H47" s="127">
        <v>3294.3999999999996</v>
      </c>
      <c r="I47" s="132">
        <v>3459</v>
      </c>
    </row>
    <row r="48" spans="1:9" ht="11.25" customHeight="1">
      <c r="A48" s="115" t="s">
        <v>664</v>
      </c>
      <c r="B48" s="128" t="s">
        <v>4</v>
      </c>
      <c r="C48" s="127">
        <v>11982.8</v>
      </c>
      <c r="D48" s="132">
        <v>12583</v>
      </c>
      <c r="E48" s="126"/>
      <c r="F48" s="115" t="s">
        <v>103</v>
      </c>
      <c r="G48" s="128" t="s">
        <v>4</v>
      </c>
      <c r="H48" s="127">
        <v>4036.7999999999997</v>
      </c>
      <c r="I48" s="132">
        <v>4239</v>
      </c>
    </row>
    <row r="49" spans="1:9" ht="11.25" customHeight="1">
      <c r="A49" s="115" t="s">
        <v>84</v>
      </c>
      <c r="B49" s="128" t="s">
        <v>4</v>
      </c>
      <c r="C49" s="127">
        <v>16077.599999999999</v>
      </c>
      <c r="D49" s="132">
        <v>16882</v>
      </c>
      <c r="E49" s="126"/>
      <c r="F49" s="115" t="s">
        <v>104</v>
      </c>
      <c r="G49" s="128" t="s">
        <v>4</v>
      </c>
      <c r="H49" s="127">
        <v>5730.4</v>
      </c>
      <c r="I49" s="132">
        <v>6017</v>
      </c>
    </row>
    <row r="50" spans="1:9" ht="11.25" customHeight="1">
      <c r="A50" s="506" t="s">
        <v>85</v>
      </c>
      <c r="B50" s="507"/>
      <c r="C50" s="507"/>
      <c r="D50" s="508"/>
      <c r="E50" s="126"/>
      <c r="F50" s="115" t="s">
        <v>105</v>
      </c>
      <c r="G50" s="128" t="s">
        <v>4</v>
      </c>
      <c r="H50" s="127">
        <v>3781.6</v>
      </c>
      <c r="I50" s="132">
        <v>3972</v>
      </c>
    </row>
    <row r="51" spans="1:9" ht="11.25" customHeight="1">
      <c r="A51" s="115" t="s">
        <v>86</v>
      </c>
      <c r="B51" s="128" t="s">
        <v>4</v>
      </c>
      <c r="C51" s="127">
        <v>8282.4</v>
      </c>
      <c r="D51" s="132">
        <v>8697</v>
      </c>
      <c r="E51" s="126"/>
      <c r="F51" s="115" t="s">
        <v>106</v>
      </c>
      <c r="G51" s="128" t="s">
        <v>4</v>
      </c>
      <c r="H51" s="127">
        <v>4512.4</v>
      </c>
      <c r="I51" s="132">
        <v>4738</v>
      </c>
    </row>
    <row r="52" spans="1:9" ht="11.25" customHeight="1">
      <c r="A52" s="115" t="s">
        <v>87</v>
      </c>
      <c r="B52" s="128" t="s">
        <v>4</v>
      </c>
      <c r="C52" s="127">
        <v>8955.199999999999</v>
      </c>
      <c r="D52" s="132">
        <v>9403</v>
      </c>
      <c r="E52" s="126"/>
      <c r="F52" s="115" t="s">
        <v>107</v>
      </c>
      <c r="G52" s="128" t="s">
        <v>4</v>
      </c>
      <c r="H52" s="127">
        <v>5974</v>
      </c>
      <c r="I52" s="132">
        <v>6273</v>
      </c>
    </row>
    <row r="53" spans="1:9" ht="11.25" customHeight="1">
      <c r="A53" s="115" t="s">
        <v>88</v>
      </c>
      <c r="B53" s="128" t="s">
        <v>4</v>
      </c>
      <c r="C53" s="127">
        <v>10718.4</v>
      </c>
      <c r="D53" s="132">
        <v>11254</v>
      </c>
      <c r="E53" s="126"/>
      <c r="F53" s="115" t="s">
        <v>108</v>
      </c>
      <c r="G53" s="128" t="s">
        <v>4</v>
      </c>
      <c r="H53" s="127">
        <v>4999.599999999999</v>
      </c>
      <c r="I53" s="132">
        <v>5250</v>
      </c>
    </row>
    <row r="54" spans="1:9" ht="11.25" customHeight="1">
      <c r="A54" s="115" t="s">
        <v>89</v>
      </c>
      <c r="B54" s="128" t="s">
        <v>4</v>
      </c>
      <c r="C54" s="127">
        <v>15833.999999999998</v>
      </c>
      <c r="D54" s="132">
        <v>16626</v>
      </c>
      <c r="E54" s="126"/>
      <c r="F54" s="115" t="s">
        <v>109</v>
      </c>
      <c r="G54" s="128" t="s">
        <v>4</v>
      </c>
      <c r="H54" s="127">
        <v>6704.799999999999</v>
      </c>
      <c r="I54" s="132">
        <v>7041</v>
      </c>
    </row>
    <row r="55" spans="1:9" ht="11.25" customHeight="1">
      <c r="A55" s="115" t="s">
        <v>90</v>
      </c>
      <c r="B55" s="128" t="s">
        <v>4</v>
      </c>
      <c r="C55" s="127">
        <v>9384.4</v>
      </c>
      <c r="D55" s="132">
        <v>9854</v>
      </c>
      <c r="E55" s="126"/>
      <c r="F55" s="506" t="s">
        <v>1048</v>
      </c>
      <c r="G55" s="507"/>
      <c r="H55" s="507"/>
      <c r="I55" s="508"/>
    </row>
    <row r="56" spans="1:9" ht="11.25" customHeight="1">
      <c r="A56" s="115" t="s">
        <v>91</v>
      </c>
      <c r="B56" s="128" t="s">
        <v>4</v>
      </c>
      <c r="C56" s="127">
        <v>11321.599999999999</v>
      </c>
      <c r="D56" s="132">
        <v>11889</v>
      </c>
      <c r="E56" s="126"/>
      <c r="F56" s="115" t="s">
        <v>1049</v>
      </c>
      <c r="G56" s="128" t="s">
        <v>4</v>
      </c>
      <c r="H56" s="127">
        <v>5846.4</v>
      </c>
      <c r="I56" s="132">
        <v>6139</v>
      </c>
    </row>
    <row r="57" spans="1:9" ht="11.25" customHeight="1">
      <c r="A57" s="115" t="s">
        <v>92</v>
      </c>
      <c r="B57" s="128" t="s">
        <v>4</v>
      </c>
      <c r="C57" s="127">
        <v>11948</v>
      </c>
      <c r="D57" s="132">
        <v>12546</v>
      </c>
      <c r="E57" s="126"/>
      <c r="F57" s="115" t="s">
        <v>1050</v>
      </c>
      <c r="G57" s="128" t="s">
        <v>4</v>
      </c>
      <c r="H57" s="127">
        <v>6519.2</v>
      </c>
      <c r="I57" s="132">
        <v>6845</v>
      </c>
    </row>
    <row r="58" spans="1:9" ht="11.25" customHeight="1">
      <c r="A58" s="115" t="s">
        <v>93</v>
      </c>
      <c r="B58" s="128" t="s">
        <v>4</v>
      </c>
      <c r="C58" s="127">
        <v>17052</v>
      </c>
      <c r="D58" s="132">
        <v>17905</v>
      </c>
      <c r="E58" s="126"/>
      <c r="F58" s="115" t="s">
        <v>1051</v>
      </c>
      <c r="G58" s="128" t="s">
        <v>4</v>
      </c>
      <c r="H58" s="127">
        <v>8282.4</v>
      </c>
      <c r="I58" s="132">
        <v>8697</v>
      </c>
    </row>
    <row r="59" spans="1:9" ht="11.25" customHeight="1">
      <c r="A59" s="115" t="s">
        <v>94</v>
      </c>
      <c r="B59" s="128" t="s">
        <v>4</v>
      </c>
      <c r="C59" s="127">
        <v>14615.999999999998</v>
      </c>
      <c r="D59" s="132">
        <v>15347</v>
      </c>
      <c r="E59" s="126"/>
      <c r="F59" s="115" t="s">
        <v>1052</v>
      </c>
      <c r="G59" s="128" t="s">
        <v>4</v>
      </c>
      <c r="H59" s="127">
        <v>13397.999999999998</v>
      </c>
      <c r="I59" s="132">
        <v>14068</v>
      </c>
    </row>
    <row r="60" spans="1:9" ht="11.25" customHeight="1">
      <c r="A60" s="115" t="s">
        <v>95</v>
      </c>
      <c r="B60" s="128" t="s">
        <v>4</v>
      </c>
      <c r="C60" s="127">
        <v>18270</v>
      </c>
      <c r="D60" s="132">
        <v>19184</v>
      </c>
      <c r="E60" s="126"/>
      <c r="F60" s="115" t="s">
        <v>1053</v>
      </c>
      <c r="G60" s="128" t="s">
        <v>4</v>
      </c>
      <c r="H60" s="127">
        <v>6948.4</v>
      </c>
      <c r="I60" s="132">
        <v>7296</v>
      </c>
    </row>
    <row r="61" spans="1:9" ht="11.25" customHeight="1">
      <c r="A61" s="506" t="s">
        <v>127</v>
      </c>
      <c r="B61" s="507"/>
      <c r="C61" s="507"/>
      <c r="D61" s="508"/>
      <c r="E61" s="126"/>
      <c r="F61" s="115" t="s">
        <v>1054</v>
      </c>
      <c r="G61" s="128" t="s">
        <v>4</v>
      </c>
      <c r="H61" s="127">
        <v>8897.199999999999</v>
      </c>
      <c r="I61" s="132">
        <v>9342</v>
      </c>
    </row>
    <row r="62" spans="1:9" ht="11.25" customHeight="1">
      <c r="A62" s="115" t="s">
        <v>96</v>
      </c>
      <c r="B62" s="128" t="s">
        <v>4</v>
      </c>
      <c r="C62" s="127">
        <v>881.5999999999999</v>
      </c>
      <c r="D62" s="132">
        <v>927</v>
      </c>
      <c r="E62" s="83"/>
      <c r="F62" s="115" t="s">
        <v>1055</v>
      </c>
      <c r="G62" s="128" t="s">
        <v>4</v>
      </c>
      <c r="H62" s="127">
        <v>9500.4</v>
      </c>
      <c r="I62" s="132">
        <v>9975</v>
      </c>
    </row>
    <row r="63" spans="1:9" ht="11.25" customHeight="1">
      <c r="A63" s="115" t="s">
        <v>97</v>
      </c>
      <c r="B63" s="128" t="s">
        <v>4</v>
      </c>
      <c r="C63" s="127">
        <v>1728.3999999999999</v>
      </c>
      <c r="D63" s="132">
        <v>1815</v>
      </c>
      <c r="E63" s="83"/>
      <c r="F63" s="115" t="s">
        <v>1056</v>
      </c>
      <c r="G63" s="128" t="s">
        <v>4</v>
      </c>
      <c r="H63" s="127">
        <v>14615.999999999998</v>
      </c>
      <c r="I63" s="132">
        <v>15347</v>
      </c>
    </row>
    <row r="64" spans="1:9" ht="11.25" customHeight="1">
      <c r="A64" s="115" t="s">
        <v>98</v>
      </c>
      <c r="B64" s="128" t="s">
        <v>4</v>
      </c>
      <c r="C64" s="127">
        <v>3074</v>
      </c>
      <c r="D64" s="132">
        <v>3228</v>
      </c>
      <c r="E64" s="83"/>
      <c r="F64" s="115" t="s">
        <v>1057</v>
      </c>
      <c r="G64" s="128" t="s">
        <v>4</v>
      </c>
      <c r="H64" s="127">
        <v>12180</v>
      </c>
      <c r="I64" s="132">
        <v>12789</v>
      </c>
    </row>
    <row r="65" spans="1:9" ht="11.25" customHeight="1">
      <c r="A65" s="115" t="s">
        <v>99</v>
      </c>
      <c r="B65" s="128" t="s">
        <v>4</v>
      </c>
      <c r="C65" s="127">
        <v>4094.7999999999997</v>
      </c>
      <c r="D65" s="132">
        <v>4300</v>
      </c>
      <c r="E65" s="83"/>
      <c r="F65" s="115" t="s">
        <v>1058</v>
      </c>
      <c r="G65" s="128" t="s">
        <v>4</v>
      </c>
      <c r="H65" s="127">
        <v>15833.999999999998</v>
      </c>
      <c r="I65" s="132">
        <v>16626</v>
      </c>
    </row>
    <row r="66" spans="1:9" ht="11.25" customHeight="1">
      <c r="A66" s="115" t="s">
        <v>125</v>
      </c>
      <c r="B66" s="128" t="s">
        <v>4</v>
      </c>
      <c r="C66" s="127">
        <v>5034.4</v>
      </c>
      <c r="D66" s="132">
        <v>5286</v>
      </c>
      <c r="E66" s="83"/>
      <c r="F66" s="509" t="s">
        <v>1395</v>
      </c>
      <c r="G66" s="509"/>
      <c r="H66" s="509"/>
      <c r="I66" s="509"/>
    </row>
    <row r="67" spans="1:9" ht="11.25" customHeight="1">
      <c r="A67" s="506" t="s">
        <v>126</v>
      </c>
      <c r="B67" s="507"/>
      <c r="C67" s="507"/>
      <c r="D67" s="508"/>
      <c r="E67" s="83"/>
      <c r="F67" s="510"/>
      <c r="G67" s="510"/>
      <c r="H67" s="510"/>
      <c r="I67" s="510"/>
    </row>
    <row r="68" spans="1:5" ht="11.25" customHeight="1">
      <c r="A68" s="115" t="s">
        <v>129</v>
      </c>
      <c r="B68" s="128" t="s">
        <v>4</v>
      </c>
      <c r="C68" s="127">
        <v>1461.6</v>
      </c>
      <c r="D68" s="132">
        <v>1536</v>
      </c>
      <c r="E68" s="83"/>
    </row>
    <row r="69" spans="1:5" ht="11.25" customHeight="1">
      <c r="A69" s="115" t="s">
        <v>130</v>
      </c>
      <c r="B69" s="128" t="s">
        <v>4</v>
      </c>
      <c r="C69" s="127">
        <v>2865.2</v>
      </c>
      <c r="D69" s="132">
        <v>3009</v>
      </c>
      <c r="E69" s="83"/>
    </row>
    <row r="70" spans="1:5" ht="11.25" customHeight="1">
      <c r="A70" s="115" t="s">
        <v>131</v>
      </c>
      <c r="B70" s="128" t="s">
        <v>4</v>
      </c>
      <c r="C70" s="127">
        <v>5057.599999999999</v>
      </c>
      <c r="D70" s="132">
        <v>5311</v>
      </c>
      <c r="E70" s="83"/>
    </row>
    <row r="71" spans="1:4" ht="12.75">
      <c r="A71" s="115" t="s">
        <v>132</v>
      </c>
      <c r="B71" s="128" t="s">
        <v>4</v>
      </c>
      <c r="C71" s="127">
        <v>6519.2</v>
      </c>
      <c r="D71" s="132">
        <v>6845</v>
      </c>
    </row>
    <row r="72" spans="1:4" ht="12.75">
      <c r="A72" s="115" t="s">
        <v>133</v>
      </c>
      <c r="B72" s="128" t="s">
        <v>4</v>
      </c>
      <c r="C72" s="127">
        <v>8346.199999999999</v>
      </c>
      <c r="D72" s="132">
        <v>8764</v>
      </c>
    </row>
  </sheetData>
  <sheetProtection/>
  <mergeCells count="20">
    <mergeCell ref="A33:D33"/>
    <mergeCell ref="A67:D67"/>
    <mergeCell ref="F35:I35"/>
    <mergeCell ref="A30:D30"/>
    <mergeCell ref="A6:D6"/>
    <mergeCell ref="A1:I1"/>
    <mergeCell ref="A2:I2"/>
    <mergeCell ref="A3:I3"/>
    <mergeCell ref="A4:I4"/>
    <mergeCell ref="F6:I6"/>
    <mergeCell ref="F21:I21"/>
    <mergeCell ref="F66:I67"/>
    <mergeCell ref="F7:I7"/>
    <mergeCell ref="A7:D7"/>
    <mergeCell ref="A26:D26"/>
    <mergeCell ref="A21:D21"/>
    <mergeCell ref="F55:I55"/>
    <mergeCell ref="A61:D61"/>
    <mergeCell ref="A50:D50"/>
    <mergeCell ref="A39:D39"/>
  </mergeCells>
  <printOptions horizontalCentered="1"/>
  <pageMargins left="0.16" right="0" top="0" bottom="0" header="0" footer="0"/>
  <pageSetup horizontalDpi="600" verticalDpi="600" orientation="portrait" paperSize="9" scale="8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J74"/>
  <sheetViews>
    <sheetView view="pageBreakPreview" zoomScaleSheetLayoutView="100" zoomScalePageLayoutView="0" workbookViewId="0" topLeftCell="A1">
      <selection activeCell="G36" sqref="G36"/>
    </sheetView>
  </sheetViews>
  <sheetFormatPr defaultColWidth="9.00390625" defaultRowHeight="12.75"/>
  <cols>
    <col min="1" max="1" width="37.625" style="0" customWidth="1"/>
    <col min="2" max="2" width="10.25390625" style="0" customWidth="1"/>
    <col min="3" max="3" width="7.25390625" style="0" customWidth="1"/>
    <col min="4" max="4" width="8.625" style="0" customWidth="1"/>
    <col min="5" max="5" width="11.25390625" style="0" customWidth="1"/>
    <col min="6" max="6" width="2.875" style="0" customWidth="1"/>
    <col min="7" max="7" width="47.375" style="0" customWidth="1"/>
    <col min="8" max="8" width="6.375" style="0" customWidth="1"/>
    <col min="9" max="10" width="8.625" style="0" customWidth="1"/>
  </cols>
  <sheetData>
    <row r="1" spans="1:10" s="4" customFormat="1" ht="128.25" customHeight="1" thickBot="1">
      <c r="A1" s="394"/>
      <c r="B1" s="394"/>
      <c r="C1" s="394"/>
      <c r="D1" s="394"/>
      <c r="E1" s="394"/>
      <c r="F1" s="394"/>
      <c r="G1" s="394"/>
      <c r="H1" s="394"/>
      <c r="I1" s="394"/>
      <c r="J1" s="394"/>
    </row>
    <row r="2" spans="1:10" s="4" customFormat="1" ht="3" customHeight="1" thickBot="1">
      <c r="A2" s="335"/>
      <c r="B2" s="395"/>
      <c r="C2" s="395"/>
      <c r="D2" s="395"/>
      <c r="E2" s="395"/>
      <c r="F2" s="395"/>
      <c r="G2" s="395"/>
      <c r="H2" s="395"/>
      <c r="I2" s="395"/>
      <c r="J2" s="396"/>
    </row>
    <row r="3" spans="1:10" ht="14.25">
      <c r="A3" s="338" t="s">
        <v>1628</v>
      </c>
      <c r="B3" s="338"/>
      <c r="C3" s="338"/>
      <c r="D3" s="338"/>
      <c r="E3" s="338"/>
      <c r="F3" s="338"/>
      <c r="G3" s="338"/>
      <c r="H3" s="390"/>
      <c r="I3" s="390"/>
      <c r="J3" s="390"/>
    </row>
    <row r="4" spans="1:10" ht="15">
      <c r="A4" s="397" t="s">
        <v>1473</v>
      </c>
      <c r="B4" s="398"/>
      <c r="C4" s="398"/>
      <c r="D4" s="398"/>
      <c r="E4" s="398"/>
      <c r="F4" s="399"/>
      <c r="G4" s="398"/>
      <c r="H4" s="389"/>
      <c r="I4" s="389"/>
      <c r="J4" s="389"/>
    </row>
    <row r="5" spans="1:10" ht="12.75" customHeight="1">
      <c r="A5" s="522" t="s">
        <v>18</v>
      </c>
      <c r="B5" s="522"/>
      <c r="C5" s="149"/>
      <c r="D5" s="151" t="s">
        <v>213</v>
      </c>
      <c r="E5" s="151" t="s">
        <v>214</v>
      </c>
      <c r="G5" s="148" t="s">
        <v>18</v>
      </c>
      <c r="H5" s="149"/>
      <c r="I5" s="151" t="s">
        <v>213</v>
      </c>
      <c r="J5" s="151" t="s">
        <v>214</v>
      </c>
    </row>
    <row r="6" spans="1:10" ht="12.75">
      <c r="A6" s="391" t="s">
        <v>845</v>
      </c>
      <c r="B6" s="391"/>
      <c r="C6" s="391"/>
      <c r="D6" s="391"/>
      <c r="E6" s="391"/>
      <c r="G6" s="391" t="s">
        <v>850</v>
      </c>
      <c r="H6" s="391"/>
      <c r="I6" s="391"/>
      <c r="J6" s="391"/>
    </row>
    <row r="7" spans="1:10" ht="12.75" customHeight="1">
      <c r="A7" s="393" t="s">
        <v>1169</v>
      </c>
      <c r="B7" s="393"/>
      <c r="C7" s="159" t="s">
        <v>4</v>
      </c>
      <c r="D7" s="160">
        <v>9</v>
      </c>
      <c r="E7" s="147">
        <v>10</v>
      </c>
      <c r="G7" s="192" t="s">
        <v>851</v>
      </c>
      <c r="H7" s="193" t="s">
        <v>222</v>
      </c>
      <c r="I7" s="160">
        <v>6050</v>
      </c>
      <c r="J7" s="147">
        <v>6353</v>
      </c>
    </row>
    <row r="8" spans="1:10" ht="12.75" customHeight="1">
      <c r="A8" s="393" t="s">
        <v>1170</v>
      </c>
      <c r="B8" s="393"/>
      <c r="C8" s="159" t="s">
        <v>4</v>
      </c>
      <c r="D8" s="160">
        <v>12</v>
      </c>
      <c r="E8" s="147">
        <v>13</v>
      </c>
      <c r="G8" s="192" t="s">
        <v>852</v>
      </c>
      <c r="H8" s="193" t="s">
        <v>222</v>
      </c>
      <c r="I8" s="160">
        <v>7260</v>
      </c>
      <c r="J8" s="147">
        <v>7623</v>
      </c>
    </row>
    <row r="9" spans="1:10" ht="12.75" customHeight="1">
      <c r="A9" s="393" t="s">
        <v>856</v>
      </c>
      <c r="B9" s="393"/>
      <c r="C9" s="159" t="s">
        <v>4</v>
      </c>
      <c r="D9" s="160">
        <v>2160</v>
      </c>
      <c r="E9" s="147">
        <v>2268</v>
      </c>
      <c r="F9" s="84"/>
      <c r="G9" s="192" t="s">
        <v>853</v>
      </c>
      <c r="H9" s="193" t="s">
        <v>222</v>
      </c>
      <c r="I9" s="160">
        <v>3795</v>
      </c>
      <c r="J9" s="147">
        <v>3985</v>
      </c>
    </row>
    <row r="10" spans="1:10" ht="12.75" customHeight="1">
      <c r="A10" s="393" t="s">
        <v>857</v>
      </c>
      <c r="B10" s="393"/>
      <c r="C10" s="159" t="s">
        <v>4</v>
      </c>
      <c r="D10" s="160">
        <v>2040</v>
      </c>
      <c r="E10" s="147">
        <v>2142</v>
      </c>
      <c r="F10" s="84"/>
      <c r="G10" s="192" t="s">
        <v>854</v>
      </c>
      <c r="H10" s="193" t="s">
        <v>222</v>
      </c>
      <c r="I10" s="160">
        <v>3795</v>
      </c>
      <c r="J10" s="147">
        <v>3985</v>
      </c>
    </row>
    <row r="11" spans="1:10" ht="12.75" customHeight="1">
      <c r="A11" s="393" t="s">
        <v>197</v>
      </c>
      <c r="B11" s="393"/>
      <c r="C11" s="159" t="s">
        <v>4</v>
      </c>
      <c r="D11" s="160">
        <v>1900</v>
      </c>
      <c r="E11" s="147">
        <v>1976</v>
      </c>
      <c r="F11" s="84"/>
      <c r="G11" s="192" t="s">
        <v>855</v>
      </c>
      <c r="H11" s="193" t="s">
        <v>222</v>
      </c>
      <c r="I11" s="523" t="s">
        <v>1161</v>
      </c>
      <c r="J11" s="524"/>
    </row>
    <row r="12" spans="1:10" ht="12.75" customHeight="1">
      <c r="A12" s="393" t="s">
        <v>198</v>
      </c>
      <c r="B12" s="393"/>
      <c r="C12" s="159" t="s">
        <v>4</v>
      </c>
      <c r="D12" s="160">
        <v>3422</v>
      </c>
      <c r="E12" s="147">
        <v>3594</v>
      </c>
      <c r="F12" s="84"/>
      <c r="G12" s="169" t="s">
        <v>1240</v>
      </c>
      <c r="H12" s="194" t="s">
        <v>222</v>
      </c>
      <c r="I12" s="195">
        <v>7317</v>
      </c>
      <c r="J12" s="146">
        <v>7683</v>
      </c>
    </row>
    <row r="13" spans="1:10" ht="12.75" customHeight="1">
      <c r="A13" s="393" t="s">
        <v>1162</v>
      </c>
      <c r="B13" s="393"/>
      <c r="C13" s="159" t="s">
        <v>4</v>
      </c>
      <c r="D13" s="160">
        <v>2100</v>
      </c>
      <c r="E13" s="147">
        <v>2205</v>
      </c>
      <c r="F13" s="84"/>
      <c r="G13" s="169" t="s">
        <v>1241</v>
      </c>
      <c r="H13" s="194" t="s">
        <v>222</v>
      </c>
      <c r="I13" s="195">
        <v>6918</v>
      </c>
      <c r="J13" s="146">
        <v>7264</v>
      </c>
    </row>
    <row r="14" spans="1:10" ht="12.75" customHeight="1">
      <c r="A14" s="393" t="s">
        <v>1163</v>
      </c>
      <c r="B14" s="393"/>
      <c r="C14" s="159" t="s">
        <v>4</v>
      </c>
      <c r="D14" s="160">
        <v>2625</v>
      </c>
      <c r="E14" s="147">
        <v>2757</v>
      </c>
      <c r="F14" s="84"/>
      <c r="G14" s="169" t="s">
        <v>1242</v>
      </c>
      <c r="H14" s="194" t="s">
        <v>222</v>
      </c>
      <c r="I14" s="195">
        <v>8488</v>
      </c>
      <c r="J14" s="146">
        <v>8913</v>
      </c>
    </row>
    <row r="15" spans="1:10" ht="12.75" customHeight="1">
      <c r="A15" s="393" t="s">
        <v>826</v>
      </c>
      <c r="B15" s="393"/>
      <c r="C15" s="159" t="s">
        <v>4</v>
      </c>
      <c r="D15" s="160">
        <v>2568</v>
      </c>
      <c r="E15" s="147">
        <v>2697</v>
      </c>
      <c r="F15" s="84"/>
      <c r="G15" s="169" t="s">
        <v>1243</v>
      </c>
      <c r="H15" s="194" t="s">
        <v>222</v>
      </c>
      <c r="I15" s="195">
        <v>7549</v>
      </c>
      <c r="J15" s="146">
        <v>7927</v>
      </c>
    </row>
    <row r="16" spans="1:10" ht="12.75" customHeight="1">
      <c r="A16" s="393" t="s">
        <v>827</v>
      </c>
      <c r="B16" s="393"/>
      <c r="C16" s="159" t="s">
        <v>4</v>
      </c>
      <c r="D16" s="160">
        <v>2675</v>
      </c>
      <c r="E16" s="147">
        <v>2809</v>
      </c>
      <c r="F16" s="84"/>
      <c r="G16" s="169" t="s">
        <v>1244</v>
      </c>
      <c r="H16" s="194" t="s">
        <v>222</v>
      </c>
      <c r="I16" s="195">
        <v>9536</v>
      </c>
      <c r="J16" s="146">
        <v>10013</v>
      </c>
    </row>
    <row r="17" spans="1:10" ht="12.75" customHeight="1">
      <c r="A17" s="393" t="s">
        <v>1622</v>
      </c>
      <c r="B17" s="393"/>
      <c r="C17" s="159" t="s">
        <v>4</v>
      </c>
      <c r="D17" s="160">
        <v>2889</v>
      </c>
      <c r="E17" s="147">
        <v>3034</v>
      </c>
      <c r="F17" s="84"/>
      <c r="G17" s="169" t="s">
        <v>1245</v>
      </c>
      <c r="H17" s="194" t="s">
        <v>222</v>
      </c>
      <c r="I17" s="195">
        <v>9286</v>
      </c>
      <c r="J17" s="146">
        <v>9751</v>
      </c>
    </row>
    <row r="18" spans="1:10" ht="12.75" customHeight="1">
      <c r="A18" s="393" t="s">
        <v>828</v>
      </c>
      <c r="B18" s="393"/>
      <c r="C18" s="159" t="s">
        <v>4</v>
      </c>
      <c r="D18" s="160">
        <v>2996</v>
      </c>
      <c r="E18" s="147">
        <v>3146</v>
      </c>
      <c r="F18" s="84"/>
      <c r="G18" s="169" t="s">
        <v>1246</v>
      </c>
      <c r="H18" s="194" t="s">
        <v>222</v>
      </c>
      <c r="I18" s="195">
        <v>4542</v>
      </c>
      <c r="J18" s="146">
        <v>4770</v>
      </c>
    </row>
    <row r="19" spans="1:10" ht="12.75" customHeight="1">
      <c r="A19" s="393" t="s">
        <v>829</v>
      </c>
      <c r="B19" s="393"/>
      <c r="C19" s="159" t="s">
        <v>4</v>
      </c>
      <c r="D19" s="160">
        <v>1124</v>
      </c>
      <c r="E19" s="147">
        <v>1181</v>
      </c>
      <c r="F19" s="84"/>
      <c r="G19" s="169" t="s">
        <v>1247</v>
      </c>
      <c r="H19" s="194" t="s">
        <v>222</v>
      </c>
      <c r="I19" s="195">
        <v>4047</v>
      </c>
      <c r="J19" s="146">
        <v>4250</v>
      </c>
    </row>
    <row r="20" spans="1:10" ht="12.75" customHeight="1">
      <c r="A20" s="393" t="s">
        <v>1623</v>
      </c>
      <c r="B20" s="393"/>
      <c r="C20" s="159" t="s">
        <v>4</v>
      </c>
      <c r="D20" s="160">
        <v>1605</v>
      </c>
      <c r="E20" s="147">
        <v>1686</v>
      </c>
      <c r="F20" s="84"/>
      <c r="G20" s="169" t="s">
        <v>1248</v>
      </c>
      <c r="H20" s="194" t="s">
        <v>222</v>
      </c>
      <c r="I20" s="195">
        <v>4445</v>
      </c>
      <c r="J20" s="146">
        <v>4668</v>
      </c>
    </row>
    <row r="21" spans="1:10" ht="12.75" customHeight="1">
      <c r="A21" s="393" t="s">
        <v>830</v>
      </c>
      <c r="B21" s="393"/>
      <c r="C21" s="159" t="s">
        <v>4</v>
      </c>
      <c r="D21" s="160">
        <v>1391</v>
      </c>
      <c r="E21" s="147">
        <v>1461</v>
      </c>
      <c r="F21" s="84"/>
      <c r="G21" s="169" t="s">
        <v>1249</v>
      </c>
      <c r="H21" s="194" t="s">
        <v>222</v>
      </c>
      <c r="I21" s="195">
        <v>4034</v>
      </c>
      <c r="J21" s="146">
        <v>4236</v>
      </c>
    </row>
    <row r="22" spans="1:10" ht="12.75" customHeight="1">
      <c r="A22" s="393" t="s">
        <v>831</v>
      </c>
      <c r="B22" s="393"/>
      <c r="C22" s="159" t="s">
        <v>4</v>
      </c>
      <c r="D22" s="160">
        <v>2568</v>
      </c>
      <c r="E22" s="147">
        <v>2697</v>
      </c>
      <c r="F22" s="84"/>
      <c r="G22" s="169" t="s">
        <v>1250</v>
      </c>
      <c r="H22" s="194" t="s">
        <v>222</v>
      </c>
      <c r="I22" s="195">
        <v>16451</v>
      </c>
      <c r="J22" s="146">
        <v>17274</v>
      </c>
    </row>
    <row r="23" spans="1:10" ht="12.75">
      <c r="A23" s="393" t="s">
        <v>832</v>
      </c>
      <c r="B23" s="393"/>
      <c r="C23" s="159" t="s">
        <v>4</v>
      </c>
      <c r="D23" s="160">
        <v>856</v>
      </c>
      <c r="E23" s="147">
        <v>899</v>
      </c>
      <c r="F23" s="84"/>
      <c r="G23" s="169" t="s">
        <v>1251</v>
      </c>
      <c r="H23" s="194" t="s">
        <v>222</v>
      </c>
      <c r="I23" s="195">
        <v>16880</v>
      </c>
      <c r="J23" s="146">
        <v>17724</v>
      </c>
    </row>
    <row r="24" spans="1:10" ht="12.75" customHeight="1">
      <c r="A24" s="393" t="s">
        <v>833</v>
      </c>
      <c r="B24" s="393"/>
      <c r="C24" s="159" t="s">
        <v>4</v>
      </c>
      <c r="D24" s="160">
        <v>2568</v>
      </c>
      <c r="E24" s="147">
        <v>2697</v>
      </c>
      <c r="F24" s="84"/>
      <c r="G24" s="169" t="s">
        <v>1252</v>
      </c>
      <c r="H24" s="194" t="s">
        <v>222</v>
      </c>
      <c r="I24" s="195">
        <v>17291</v>
      </c>
      <c r="J24" s="146">
        <v>18156</v>
      </c>
    </row>
    <row r="25" spans="1:10" ht="12.75" customHeight="1">
      <c r="A25" s="393" t="s">
        <v>837</v>
      </c>
      <c r="B25" s="393"/>
      <c r="C25" s="159" t="s">
        <v>4</v>
      </c>
      <c r="D25" s="160">
        <v>4120</v>
      </c>
      <c r="E25" s="147">
        <v>4326</v>
      </c>
      <c r="F25" s="84"/>
      <c r="G25" s="169" t="s">
        <v>1253</v>
      </c>
      <c r="H25" s="194" t="s">
        <v>222</v>
      </c>
      <c r="I25" s="195">
        <v>45202</v>
      </c>
      <c r="J25" s="146">
        <v>47463</v>
      </c>
    </row>
    <row r="26" spans="1:10" ht="12.75" customHeight="1">
      <c r="A26" s="393" t="s">
        <v>834</v>
      </c>
      <c r="B26" s="393"/>
      <c r="C26" s="159" t="s">
        <v>4</v>
      </c>
      <c r="D26" s="160">
        <v>2943</v>
      </c>
      <c r="E26" s="147">
        <v>3091</v>
      </c>
      <c r="F26" s="84"/>
      <c r="G26" s="169" t="s">
        <v>1254</v>
      </c>
      <c r="H26" s="194" t="s">
        <v>222</v>
      </c>
      <c r="I26" s="195">
        <v>46287</v>
      </c>
      <c r="J26" s="146">
        <v>48602</v>
      </c>
    </row>
    <row r="27" spans="1:10" ht="12.75" customHeight="1">
      <c r="A27" s="393" t="s">
        <v>835</v>
      </c>
      <c r="B27" s="393"/>
      <c r="C27" s="159" t="s">
        <v>4</v>
      </c>
      <c r="D27" s="160">
        <v>4152</v>
      </c>
      <c r="E27" s="147">
        <v>4360</v>
      </c>
      <c r="F27" s="84"/>
      <c r="G27" s="169" t="s">
        <v>1255</v>
      </c>
      <c r="H27" s="194" t="s">
        <v>222</v>
      </c>
      <c r="I27" s="195">
        <v>47808</v>
      </c>
      <c r="J27" s="146">
        <v>50199</v>
      </c>
    </row>
    <row r="28" spans="1:10" ht="12.75" customHeight="1">
      <c r="A28" s="393" t="s">
        <v>836</v>
      </c>
      <c r="B28" s="393"/>
      <c r="C28" s="159" t="s">
        <v>4</v>
      </c>
      <c r="D28" s="160">
        <v>4259</v>
      </c>
      <c r="E28" s="147">
        <v>4472</v>
      </c>
      <c r="G28" s="169" t="s">
        <v>223</v>
      </c>
      <c r="H28" s="194" t="s">
        <v>222</v>
      </c>
      <c r="I28" s="195">
        <v>2018</v>
      </c>
      <c r="J28" s="146">
        <v>2119</v>
      </c>
    </row>
    <row r="29" spans="1:10" ht="12.75" customHeight="1">
      <c r="A29" s="393" t="s">
        <v>838</v>
      </c>
      <c r="B29" s="393"/>
      <c r="C29" s="159" t="s">
        <v>4</v>
      </c>
      <c r="D29" s="160">
        <v>1875</v>
      </c>
      <c r="E29" s="147">
        <v>1969</v>
      </c>
      <c r="G29" s="169" t="s">
        <v>224</v>
      </c>
      <c r="H29" s="194" t="s">
        <v>222</v>
      </c>
      <c r="I29" s="195">
        <v>3407</v>
      </c>
      <c r="J29" s="146">
        <v>3578</v>
      </c>
    </row>
    <row r="30" spans="1:10" ht="12.75" customHeight="1">
      <c r="A30" s="393" t="s">
        <v>839</v>
      </c>
      <c r="B30" s="393"/>
      <c r="C30" s="159" t="s">
        <v>4</v>
      </c>
      <c r="D30" s="160">
        <v>2063</v>
      </c>
      <c r="E30" s="147">
        <v>2167</v>
      </c>
      <c r="G30" s="169" t="s">
        <v>225</v>
      </c>
      <c r="H30" s="194" t="s">
        <v>4</v>
      </c>
      <c r="I30" s="195">
        <v>2060</v>
      </c>
      <c r="J30" s="146">
        <v>2163</v>
      </c>
    </row>
    <row r="31" spans="1:10" ht="12.75" customHeight="1">
      <c r="A31" s="393" t="s">
        <v>840</v>
      </c>
      <c r="B31" s="393"/>
      <c r="C31" s="159" t="s">
        <v>4</v>
      </c>
      <c r="D31" s="160">
        <v>2188</v>
      </c>
      <c r="E31" s="147">
        <v>2298</v>
      </c>
      <c r="G31" s="169" t="s">
        <v>1256</v>
      </c>
      <c r="H31" s="194" t="s">
        <v>4</v>
      </c>
      <c r="I31" s="195">
        <v>340</v>
      </c>
      <c r="J31" s="146">
        <v>357</v>
      </c>
    </row>
    <row r="32" spans="1:10" ht="12.75">
      <c r="A32" s="393" t="s">
        <v>841</v>
      </c>
      <c r="B32" s="393"/>
      <c r="C32" s="159" t="s">
        <v>4</v>
      </c>
      <c r="D32" s="160">
        <v>2688</v>
      </c>
      <c r="E32" s="147">
        <v>2823</v>
      </c>
      <c r="G32" s="169" t="s">
        <v>1257</v>
      </c>
      <c r="H32" s="194" t="s">
        <v>4</v>
      </c>
      <c r="I32" s="195">
        <v>250</v>
      </c>
      <c r="J32" s="146">
        <v>263</v>
      </c>
    </row>
    <row r="33" spans="1:10" ht="12.75" customHeight="1">
      <c r="A33" s="393" t="s">
        <v>842</v>
      </c>
      <c r="B33" s="393"/>
      <c r="C33" s="159" t="s">
        <v>4</v>
      </c>
      <c r="D33" s="160">
        <v>1848</v>
      </c>
      <c r="E33" s="147">
        <v>1941</v>
      </c>
      <c r="G33" s="169" t="s">
        <v>1258</v>
      </c>
      <c r="H33" s="194" t="s">
        <v>226</v>
      </c>
      <c r="I33" s="195">
        <v>643</v>
      </c>
      <c r="J33" s="146">
        <v>676</v>
      </c>
    </row>
    <row r="34" spans="1:10" ht="12.75" customHeight="1">
      <c r="A34" s="393" t="s">
        <v>1624</v>
      </c>
      <c r="B34" s="393"/>
      <c r="C34" s="159" t="s">
        <v>4</v>
      </c>
      <c r="D34" s="160">
        <v>924</v>
      </c>
      <c r="E34" s="147">
        <v>971</v>
      </c>
      <c r="G34" s="169" t="s">
        <v>1259</v>
      </c>
      <c r="H34" s="194" t="s">
        <v>226</v>
      </c>
      <c r="I34" s="195">
        <v>767</v>
      </c>
      <c r="J34" s="146">
        <v>806</v>
      </c>
    </row>
    <row r="35" spans="1:10" ht="12.75" customHeight="1">
      <c r="A35" s="393" t="s">
        <v>843</v>
      </c>
      <c r="B35" s="393"/>
      <c r="C35" s="159" t="s">
        <v>4</v>
      </c>
      <c r="D35" s="160">
        <v>72</v>
      </c>
      <c r="E35" s="147">
        <v>76</v>
      </c>
      <c r="G35" s="169" t="s">
        <v>1260</v>
      </c>
      <c r="H35" s="194" t="s">
        <v>226</v>
      </c>
      <c r="I35" s="195">
        <v>1935</v>
      </c>
      <c r="J35" s="146">
        <v>2032</v>
      </c>
    </row>
    <row r="36" spans="1:10" ht="12.75" customHeight="1">
      <c r="A36" s="393" t="s">
        <v>844</v>
      </c>
      <c r="B36" s="393"/>
      <c r="C36" s="159" t="s">
        <v>4</v>
      </c>
      <c r="D36" s="160">
        <v>66</v>
      </c>
      <c r="E36" s="147">
        <v>70</v>
      </c>
      <c r="G36" s="169" t="s">
        <v>1261</v>
      </c>
      <c r="H36" s="194" t="s">
        <v>226</v>
      </c>
      <c r="I36" s="195">
        <v>403</v>
      </c>
      <c r="J36" s="146">
        <v>424</v>
      </c>
    </row>
    <row r="37" spans="1:10" ht="12.75" customHeight="1">
      <c r="A37" s="391" t="s">
        <v>604</v>
      </c>
      <c r="B37" s="391"/>
      <c r="C37" s="391"/>
      <c r="D37" s="391"/>
      <c r="E37" s="391"/>
      <c r="G37" s="169" t="s">
        <v>1262</v>
      </c>
      <c r="H37" s="194" t="s">
        <v>226</v>
      </c>
      <c r="I37" s="195">
        <v>255</v>
      </c>
      <c r="J37" s="146">
        <v>268</v>
      </c>
    </row>
    <row r="38" spans="1:10" s="107" customFormat="1" ht="15" customHeight="1">
      <c r="A38" s="187" t="s">
        <v>18</v>
      </c>
      <c r="B38" s="187" t="s">
        <v>605</v>
      </c>
      <c r="C38" s="188" t="s">
        <v>606</v>
      </c>
      <c r="D38" s="188" t="s">
        <v>607</v>
      </c>
      <c r="E38" s="188" t="s">
        <v>608</v>
      </c>
      <c r="F38" s="106"/>
      <c r="G38" s="169" t="s">
        <v>1263</v>
      </c>
      <c r="H38" s="194" t="s">
        <v>226</v>
      </c>
      <c r="I38" s="195">
        <v>213</v>
      </c>
      <c r="J38" s="146">
        <v>224</v>
      </c>
    </row>
    <row r="39" spans="1:10" s="1" customFormat="1" ht="15" customHeight="1">
      <c r="A39" s="519" t="s">
        <v>624</v>
      </c>
      <c r="B39" s="189" t="s">
        <v>360</v>
      </c>
      <c r="C39" s="190">
        <v>9.799999999999999</v>
      </c>
      <c r="D39" s="191">
        <v>24.799999999999997</v>
      </c>
      <c r="E39" s="191">
        <v>44.8</v>
      </c>
      <c r="F39"/>
      <c r="G39" s="169" t="s">
        <v>32</v>
      </c>
      <c r="H39" s="194" t="s">
        <v>4</v>
      </c>
      <c r="I39" s="195">
        <v>744</v>
      </c>
      <c r="J39" s="146">
        <v>782</v>
      </c>
    </row>
    <row r="40" spans="1:10" s="1" customFormat="1" ht="15" customHeight="1">
      <c r="A40" s="519"/>
      <c r="B40" s="189" t="s">
        <v>609</v>
      </c>
      <c r="C40" s="190">
        <v>14</v>
      </c>
      <c r="D40" s="191">
        <v>37</v>
      </c>
      <c r="E40" s="191">
        <v>62</v>
      </c>
      <c r="F40"/>
      <c r="G40" s="169" t="s">
        <v>227</v>
      </c>
      <c r="H40" s="194" t="s">
        <v>4</v>
      </c>
      <c r="I40" s="195">
        <v>1070</v>
      </c>
      <c r="J40" s="146">
        <v>1124</v>
      </c>
    </row>
    <row r="41" spans="1:10" ht="15" customHeight="1">
      <c r="A41" s="519"/>
      <c r="B41" s="189" t="s">
        <v>610</v>
      </c>
      <c r="C41" s="190">
        <v>15.399999999999999</v>
      </c>
      <c r="D41" s="191">
        <v>44.4</v>
      </c>
      <c r="E41" s="191">
        <v>84.4</v>
      </c>
      <c r="G41" s="169" t="s">
        <v>228</v>
      </c>
      <c r="H41" s="194" t="s">
        <v>4</v>
      </c>
      <c r="I41" s="195">
        <v>233</v>
      </c>
      <c r="J41" s="146">
        <v>245</v>
      </c>
    </row>
    <row r="42" spans="1:10" ht="15" customHeight="1">
      <c r="A42" s="519"/>
      <c r="B42" s="189" t="s">
        <v>611</v>
      </c>
      <c r="C42" s="190">
        <v>15.399999999999999</v>
      </c>
      <c r="D42" s="191">
        <v>43.4</v>
      </c>
      <c r="E42" s="191">
        <v>84.4</v>
      </c>
      <c r="G42" s="169" t="s">
        <v>1367</v>
      </c>
      <c r="H42" s="194"/>
      <c r="I42" s="195">
        <v>114</v>
      </c>
      <c r="J42" s="146">
        <v>120</v>
      </c>
    </row>
    <row r="43" spans="1:10" ht="15" customHeight="1">
      <c r="A43" s="519"/>
      <c r="B43" s="189" t="s">
        <v>612</v>
      </c>
      <c r="C43" s="190">
        <v>15.399999999999999</v>
      </c>
      <c r="D43" s="191">
        <v>58.4</v>
      </c>
      <c r="E43" s="191">
        <v>93.4</v>
      </c>
      <c r="G43" s="169" t="s">
        <v>1264</v>
      </c>
      <c r="H43" s="194" t="s">
        <v>4</v>
      </c>
      <c r="I43" s="195">
        <v>230</v>
      </c>
      <c r="J43" s="146">
        <v>242</v>
      </c>
    </row>
    <row r="44" spans="1:10" ht="15" customHeight="1">
      <c r="A44" s="519"/>
      <c r="B44" s="189" t="s">
        <v>613</v>
      </c>
      <c r="C44" s="190">
        <v>16.799999999999997</v>
      </c>
      <c r="D44" s="191">
        <v>64.8</v>
      </c>
      <c r="E44" s="191">
        <v>94.8</v>
      </c>
      <c r="G44" s="169" t="s">
        <v>1265</v>
      </c>
      <c r="H44" s="194" t="s">
        <v>226</v>
      </c>
      <c r="I44" s="195">
        <v>774</v>
      </c>
      <c r="J44" s="146">
        <v>813</v>
      </c>
    </row>
    <row r="45" spans="1:10" ht="15" customHeight="1">
      <c r="A45" s="519"/>
      <c r="B45" s="189" t="s">
        <v>614</v>
      </c>
      <c r="C45" s="190">
        <v>18.2</v>
      </c>
      <c r="D45" s="191">
        <v>60.2</v>
      </c>
      <c r="E45" s="191">
        <v>100.2</v>
      </c>
      <c r="G45" s="169" t="s">
        <v>1266</v>
      </c>
      <c r="H45" s="194" t="s">
        <v>226</v>
      </c>
      <c r="I45" s="195">
        <v>1419</v>
      </c>
      <c r="J45" s="146">
        <v>1490</v>
      </c>
    </row>
    <row r="46" spans="1:10" ht="15" customHeight="1">
      <c r="A46" s="519"/>
      <c r="B46" s="189" t="s">
        <v>615</v>
      </c>
      <c r="C46" s="190">
        <v>18.2</v>
      </c>
      <c r="D46" s="191">
        <v>77.2</v>
      </c>
      <c r="E46" s="191">
        <v>242.2</v>
      </c>
      <c r="G46" s="169" t="s">
        <v>1625</v>
      </c>
      <c r="H46" s="194" t="s">
        <v>4</v>
      </c>
      <c r="I46" s="195">
        <v>29900</v>
      </c>
      <c r="J46" s="147">
        <v>31395</v>
      </c>
    </row>
    <row r="47" spans="1:10" ht="15" customHeight="1">
      <c r="A47" s="519"/>
      <c r="B47" s="189" t="s">
        <v>616</v>
      </c>
      <c r="C47" s="190">
        <v>29.4</v>
      </c>
      <c r="D47" s="191">
        <v>101.4</v>
      </c>
      <c r="E47" s="191">
        <v>336.4</v>
      </c>
      <c r="G47" s="169" t="s">
        <v>23</v>
      </c>
      <c r="H47" s="194" t="s">
        <v>4</v>
      </c>
      <c r="I47" s="195">
        <v>1201</v>
      </c>
      <c r="J47" s="146">
        <v>1262</v>
      </c>
    </row>
    <row r="48" spans="1:10" ht="15" customHeight="1">
      <c r="A48" s="519"/>
      <c r="B48" s="189" t="s">
        <v>617</v>
      </c>
      <c r="C48" s="190">
        <v>29.4</v>
      </c>
      <c r="D48" s="191">
        <v>29.4</v>
      </c>
      <c r="E48" s="191">
        <v>29.4</v>
      </c>
      <c r="G48" s="169" t="s">
        <v>1369</v>
      </c>
      <c r="H48" s="194" t="s">
        <v>4</v>
      </c>
      <c r="I48" s="195">
        <v>620</v>
      </c>
      <c r="J48" s="146">
        <v>651</v>
      </c>
    </row>
    <row r="49" spans="1:10" ht="15" customHeight="1">
      <c r="A49" s="519"/>
      <c r="B49" s="189" t="s">
        <v>618</v>
      </c>
      <c r="C49" s="190">
        <v>29.4</v>
      </c>
      <c r="D49" s="191">
        <v>29.4</v>
      </c>
      <c r="E49" s="191">
        <v>29.4</v>
      </c>
      <c r="G49" s="169" t="s">
        <v>22</v>
      </c>
      <c r="H49" s="194" t="s">
        <v>4</v>
      </c>
      <c r="I49" s="195">
        <v>1201</v>
      </c>
      <c r="J49" s="146">
        <v>1262</v>
      </c>
    </row>
    <row r="50" spans="1:10" ht="14.25" customHeight="1">
      <c r="A50" s="519"/>
      <c r="B50" s="189" t="s">
        <v>619</v>
      </c>
      <c r="C50" s="190">
        <v>39.199999999999996</v>
      </c>
      <c r="D50" s="191">
        <v>54.199999999999996</v>
      </c>
      <c r="E50" s="191">
        <v>74.19999999999999</v>
      </c>
      <c r="G50" s="169" t="s">
        <v>134</v>
      </c>
      <c r="H50" s="194" t="s">
        <v>4</v>
      </c>
      <c r="I50" s="195">
        <v>1213</v>
      </c>
      <c r="J50" s="146">
        <v>1274</v>
      </c>
    </row>
    <row r="51" spans="1:10" ht="12.75" customHeight="1">
      <c r="A51" s="519"/>
      <c r="B51" s="518" t="s">
        <v>620</v>
      </c>
      <c r="C51" s="518"/>
      <c r="D51" s="518"/>
      <c r="E51" s="518"/>
      <c r="G51" s="169" t="s">
        <v>229</v>
      </c>
      <c r="H51" s="194" t="s">
        <v>4</v>
      </c>
      <c r="I51" s="195">
        <v>3613</v>
      </c>
      <c r="J51" s="146">
        <v>3794</v>
      </c>
    </row>
    <row r="52" spans="1:10" ht="12.75" customHeight="1">
      <c r="A52" s="519"/>
      <c r="B52" s="189" t="s">
        <v>360</v>
      </c>
      <c r="C52" s="191">
        <v>35</v>
      </c>
      <c r="D52" s="191">
        <v>50</v>
      </c>
      <c r="E52" s="191">
        <v>70</v>
      </c>
      <c r="G52" s="169" t="s">
        <v>1267</v>
      </c>
      <c r="H52" s="194" t="s">
        <v>4</v>
      </c>
      <c r="I52" s="195">
        <v>6452</v>
      </c>
      <c r="J52" s="146">
        <v>6775</v>
      </c>
    </row>
    <row r="53" spans="1:10" ht="15" customHeight="1">
      <c r="A53" s="519"/>
      <c r="B53" s="189" t="s">
        <v>610</v>
      </c>
      <c r="C53" s="191">
        <v>42</v>
      </c>
      <c r="D53" s="191">
        <v>65</v>
      </c>
      <c r="E53" s="191">
        <v>90</v>
      </c>
      <c r="G53" s="169" t="s">
        <v>1268</v>
      </c>
      <c r="H53" s="194" t="s">
        <v>4</v>
      </c>
      <c r="I53" s="195">
        <v>5162</v>
      </c>
      <c r="J53" s="146">
        <v>5421</v>
      </c>
    </row>
    <row r="54" spans="1:10" ht="15" customHeight="1">
      <c r="A54" s="519"/>
      <c r="B54" s="189" t="s">
        <v>614</v>
      </c>
      <c r="C54" s="191">
        <v>56</v>
      </c>
      <c r="D54" s="191">
        <v>85</v>
      </c>
      <c r="E54" s="191">
        <v>125</v>
      </c>
      <c r="G54" s="169" t="s">
        <v>230</v>
      </c>
      <c r="H54" s="194" t="s">
        <v>4</v>
      </c>
      <c r="I54" s="195">
        <v>4884</v>
      </c>
      <c r="J54" s="146">
        <v>5129</v>
      </c>
    </row>
    <row r="55" spans="1:10" ht="12.75" customHeight="1">
      <c r="A55" s="519"/>
      <c r="B55" s="189" t="s">
        <v>615</v>
      </c>
      <c r="C55" s="191">
        <v>56</v>
      </c>
      <c r="D55" s="191">
        <v>84</v>
      </c>
      <c r="E55" s="191">
        <v>125</v>
      </c>
      <c r="G55" s="169" t="s">
        <v>271</v>
      </c>
      <c r="H55" s="194" t="s">
        <v>4</v>
      </c>
      <c r="I55" s="195">
        <v>310</v>
      </c>
      <c r="J55" s="146">
        <v>326</v>
      </c>
    </row>
    <row r="56" spans="1:10" ht="12.75" customHeight="1">
      <c r="A56" s="519"/>
      <c r="B56" s="189" t="s">
        <v>618</v>
      </c>
      <c r="C56" s="191">
        <v>77</v>
      </c>
      <c r="D56" s="191">
        <v>120</v>
      </c>
      <c r="E56" s="191">
        <v>155</v>
      </c>
      <c r="G56" s="391" t="s">
        <v>201</v>
      </c>
      <c r="H56" s="391"/>
      <c r="I56" s="391"/>
      <c r="J56" s="391"/>
    </row>
    <row r="57" spans="1:10" ht="12.75" customHeight="1">
      <c r="A57" s="519"/>
      <c r="B57" s="189" t="s">
        <v>617</v>
      </c>
      <c r="C57" s="191">
        <v>77</v>
      </c>
      <c r="D57" s="191">
        <v>125</v>
      </c>
      <c r="E57" s="191">
        <v>155</v>
      </c>
      <c r="G57" s="169" t="s">
        <v>202</v>
      </c>
      <c r="H57" s="159" t="s">
        <v>4</v>
      </c>
      <c r="I57" s="160">
        <v>1969</v>
      </c>
      <c r="J57" s="161">
        <v>2068</v>
      </c>
    </row>
    <row r="58" spans="1:10" ht="12.75" customHeight="1">
      <c r="A58" s="519"/>
      <c r="B58" s="189" t="s">
        <v>619</v>
      </c>
      <c r="C58" s="191">
        <v>98</v>
      </c>
      <c r="D58" s="191">
        <v>140</v>
      </c>
      <c r="E58" s="191">
        <v>180</v>
      </c>
      <c r="G58" s="169" t="s">
        <v>203</v>
      </c>
      <c r="H58" s="159" t="s">
        <v>4</v>
      </c>
      <c r="I58" s="160">
        <v>275</v>
      </c>
      <c r="J58" s="161">
        <v>289</v>
      </c>
    </row>
    <row r="59" spans="1:10" ht="12.75" customHeight="1">
      <c r="A59" s="519"/>
      <c r="B59" s="189" t="s">
        <v>621</v>
      </c>
      <c r="C59" s="191">
        <v>126</v>
      </c>
      <c r="D59" s="191">
        <v>185</v>
      </c>
      <c r="E59" s="191">
        <v>350</v>
      </c>
      <c r="G59" s="169" t="s">
        <v>204</v>
      </c>
      <c r="H59" s="159" t="s">
        <v>4</v>
      </c>
      <c r="I59" s="160">
        <v>1625</v>
      </c>
      <c r="J59" s="161">
        <v>1707</v>
      </c>
    </row>
    <row r="60" spans="1:10" ht="12.75" customHeight="1">
      <c r="A60" s="519"/>
      <c r="B60" s="189" t="s">
        <v>622</v>
      </c>
      <c r="C60" s="191">
        <v>168</v>
      </c>
      <c r="D60" s="191">
        <v>240</v>
      </c>
      <c r="E60" s="191">
        <v>475</v>
      </c>
      <c r="G60" s="169" t="s">
        <v>205</v>
      </c>
      <c r="H60" s="159" t="s">
        <v>4</v>
      </c>
      <c r="I60" s="160">
        <v>782</v>
      </c>
      <c r="J60" s="161">
        <v>822</v>
      </c>
    </row>
    <row r="61" spans="1:10" ht="12.75" customHeight="1">
      <c r="A61" s="519"/>
      <c r="B61" s="518" t="s">
        <v>623</v>
      </c>
      <c r="C61" s="518"/>
      <c r="D61" s="518"/>
      <c r="E61" s="518"/>
      <c r="G61" s="169" t="s">
        <v>206</v>
      </c>
      <c r="H61" s="159" t="s">
        <v>4</v>
      </c>
      <c r="I61" s="160">
        <v>840</v>
      </c>
      <c r="J61" s="161">
        <v>882</v>
      </c>
    </row>
    <row r="62" spans="1:10" ht="15" customHeight="1">
      <c r="A62" s="519"/>
      <c r="B62" s="518"/>
      <c r="C62" s="518"/>
      <c r="D62" s="518"/>
      <c r="E62" s="518"/>
      <c r="G62" s="169" t="s">
        <v>207</v>
      </c>
      <c r="H62" s="159" t="s">
        <v>4</v>
      </c>
      <c r="I62" s="160">
        <f>300*1.2</f>
        <v>360</v>
      </c>
      <c r="J62" s="161">
        <v>378</v>
      </c>
    </row>
    <row r="63" spans="1:10" ht="14.25" customHeight="1">
      <c r="A63" s="519"/>
      <c r="B63" s="189" t="s">
        <v>360</v>
      </c>
      <c r="C63" s="191">
        <v>28</v>
      </c>
      <c r="D63" s="191">
        <f>D52-C52+C63</f>
        <v>43</v>
      </c>
      <c r="E63" s="191">
        <f>E52-D52+D63</f>
        <v>63</v>
      </c>
      <c r="G63" s="391" t="s">
        <v>1164</v>
      </c>
      <c r="H63" s="391"/>
      <c r="I63" s="391"/>
      <c r="J63" s="391"/>
    </row>
    <row r="64" spans="1:10" ht="15" customHeight="1">
      <c r="A64" s="519"/>
      <c r="B64" s="189" t="s">
        <v>609</v>
      </c>
      <c r="C64" s="191">
        <v>50</v>
      </c>
      <c r="D64" s="191">
        <f aca="true" t="shared" si="0" ref="D64:D70">D53-C53+C64</f>
        <v>73</v>
      </c>
      <c r="E64" s="191">
        <f aca="true" t="shared" si="1" ref="E64:E70">E53-D53+D64</f>
        <v>98</v>
      </c>
      <c r="G64" s="169" t="s">
        <v>1165</v>
      </c>
      <c r="H64" s="159" t="s">
        <v>4</v>
      </c>
      <c r="I64" s="160">
        <v>780</v>
      </c>
      <c r="J64" s="161">
        <v>819</v>
      </c>
    </row>
    <row r="65" spans="1:10" ht="15" customHeight="1">
      <c r="A65" s="519"/>
      <c r="B65" s="189" t="s">
        <v>610</v>
      </c>
      <c r="C65" s="191">
        <v>56</v>
      </c>
      <c r="D65" s="191">
        <f t="shared" si="0"/>
        <v>85</v>
      </c>
      <c r="E65" s="191">
        <f t="shared" si="1"/>
        <v>125</v>
      </c>
      <c r="G65" s="169" t="s">
        <v>1166</v>
      </c>
      <c r="H65" s="159" t="s">
        <v>4</v>
      </c>
      <c r="I65" s="160">
        <v>1560</v>
      </c>
      <c r="J65" s="161">
        <v>1638</v>
      </c>
    </row>
    <row r="66" spans="1:10" ht="15" customHeight="1">
      <c r="A66" s="519"/>
      <c r="B66" s="189" t="s">
        <v>612</v>
      </c>
      <c r="C66" s="191">
        <v>105</v>
      </c>
      <c r="D66" s="191">
        <f t="shared" si="0"/>
        <v>133</v>
      </c>
      <c r="E66" s="191">
        <f t="shared" si="1"/>
        <v>174</v>
      </c>
      <c r="G66" s="169" t="s">
        <v>1167</v>
      </c>
      <c r="H66" s="159" t="s">
        <v>4</v>
      </c>
      <c r="I66" s="160">
        <v>10125</v>
      </c>
      <c r="J66" s="161">
        <v>10632</v>
      </c>
    </row>
    <row r="67" spans="1:10" ht="15" customHeight="1">
      <c r="A67" s="519"/>
      <c r="B67" s="189" t="s">
        <v>614</v>
      </c>
      <c r="C67" s="191">
        <v>115</v>
      </c>
      <c r="D67" s="191">
        <f t="shared" si="0"/>
        <v>158</v>
      </c>
      <c r="E67" s="191">
        <f t="shared" si="1"/>
        <v>193</v>
      </c>
      <c r="G67" s="169" t="s">
        <v>1168</v>
      </c>
      <c r="H67" s="159" t="s">
        <v>4</v>
      </c>
      <c r="I67" s="160">
        <v>225</v>
      </c>
      <c r="J67" s="161">
        <v>237</v>
      </c>
    </row>
    <row r="68" spans="1:5" ht="15.75" customHeight="1">
      <c r="A68" s="519"/>
      <c r="B68" s="189" t="s">
        <v>615</v>
      </c>
      <c r="C68" s="191">
        <v>104</v>
      </c>
      <c r="D68" s="191">
        <f t="shared" si="0"/>
        <v>152</v>
      </c>
      <c r="E68" s="191">
        <f t="shared" si="1"/>
        <v>182</v>
      </c>
    </row>
    <row r="69" spans="1:5" ht="15" customHeight="1">
      <c r="A69" s="519"/>
      <c r="B69" s="189" t="s">
        <v>617</v>
      </c>
      <c r="C69" s="191">
        <v>162</v>
      </c>
      <c r="D69" s="191">
        <f t="shared" si="0"/>
        <v>204</v>
      </c>
      <c r="E69" s="191">
        <f t="shared" si="1"/>
        <v>244</v>
      </c>
    </row>
    <row r="70" spans="1:5" ht="12.75" customHeight="1">
      <c r="A70" s="520"/>
      <c r="B70" s="196" t="s">
        <v>619</v>
      </c>
      <c r="C70" s="197">
        <f>200*1.15</f>
        <v>229.99999999999997</v>
      </c>
      <c r="D70" s="197">
        <f t="shared" si="0"/>
        <v>289</v>
      </c>
      <c r="E70" s="197">
        <f t="shared" si="1"/>
        <v>454</v>
      </c>
    </row>
    <row r="71" spans="1:5" ht="12.75" customHeight="1">
      <c r="A71" s="518" t="s">
        <v>631</v>
      </c>
      <c r="B71" s="518"/>
      <c r="C71" s="518"/>
      <c r="D71" s="518"/>
      <c r="E71" s="518"/>
    </row>
    <row r="72" spans="1:5" ht="12.75" customHeight="1" thickBot="1">
      <c r="A72" s="198" t="s">
        <v>50</v>
      </c>
      <c r="B72" s="521">
        <v>200</v>
      </c>
      <c r="C72" s="521"/>
      <c r="D72" s="521"/>
      <c r="E72" s="521"/>
    </row>
    <row r="73" spans="1:10" ht="12.75" customHeight="1">
      <c r="A73" s="198" t="s">
        <v>142</v>
      </c>
      <c r="B73" s="521">
        <v>35</v>
      </c>
      <c r="C73" s="521"/>
      <c r="D73" s="521"/>
      <c r="E73" s="521"/>
      <c r="G73" s="525" t="s">
        <v>1296</v>
      </c>
      <c r="H73" s="526"/>
      <c r="I73" s="526"/>
      <c r="J73" s="527"/>
    </row>
    <row r="74" spans="1:10" ht="12.75" customHeight="1" thickBot="1">
      <c r="A74" s="198" t="s">
        <v>238</v>
      </c>
      <c r="B74" s="521">
        <v>35</v>
      </c>
      <c r="C74" s="521"/>
      <c r="D74" s="521"/>
      <c r="E74" s="521"/>
      <c r="G74" s="528"/>
      <c r="H74" s="529"/>
      <c r="I74" s="529"/>
      <c r="J74" s="530"/>
    </row>
    <row r="75" ht="12.75" customHeight="1"/>
    <row r="76" ht="12.75" customHeight="1"/>
    <row r="77" ht="12.75" customHeight="1"/>
    <row r="78" ht="12.75" customHeight="1"/>
    <row r="79" ht="18.75" customHeight="1"/>
    <row r="80" ht="18.75" customHeight="1"/>
    <row r="81" ht="1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2.75" customHeight="1"/>
    <row r="92" ht="12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9.5" customHeight="1"/>
  </sheetData>
  <sheetProtection/>
  <mergeCells count="49">
    <mergeCell ref="I11:J11"/>
    <mergeCell ref="A1:J1"/>
    <mergeCell ref="A2:J2"/>
    <mergeCell ref="A3:J3"/>
    <mergeCell ref="A4:J4"/>
    <mergeCell ref="G73:J74"/>
    <mergeCell ref="G63:J63"/>
    <mergeCell ref="G6:J6"/>
    <mergeCell ref="B73:E73"/>
    <mergeCell ref="A18:B18"/>
    <mergeCell ref="A19:B19"/>
    <mergeCell ref="A7:B7"/>
    <mergeCell ref="B74:E74"/>
    <mergeCell ref="B61:E62"/>
    <mergeCell ref="B51:E51"/>
    <mergeCell ref="A6:E6"/>
    <mergeCell ref="A13:B13"/>
    <mergeCell ref="A14:B14"/>
    <mergeCell ref="A15:B15"/>
    <mergeCell ref="A16:B16"/>
    <mergeCell ref="B72:E72"/>
    <mergeCell ref="A20:B20"/>
    <mergeCell ref="A21:B21"/>
    <mergeCell ref="A29:B29"/>
    <mergeCell ref="A30:B30"/>
    <mergeCell ref="A5:B5"/>
    <mergeCell ref="A8:B8"/>
    <mergeCell ref="A9:B9"/>
    <mergeCell ref="A10:B10"/>
    <mergeCell ref="A11:B11"/>
    <mergeCell ref="A12:B12"/>
    <mergeCell ref="A37:E37"/>
    <mergeCell ref="A22:B22"/>
    <mergeCell ref="A23:B23"/>
    <mergeCell ref="A24:B24"/>
    <mergeCell ref="A25:B25"/>
    <mergeCell ref="A26:B26"/>
    <mergeCell ref="A27:B27"/>
    <mergeCell ref="A28:B28"/>
    <mergeCell ref="A17:B17"/>
    <mergeCell ref="A31:B31"/>
    <mergeCell ref="G56:J56"/>
    <mergeCell ref="A71:E71"/>
    <mergeCell ref="A32:B32"/>
    <mergeCell ref="A33:B33"/>
    <mergeCell ref="A34:B34"/>
    <mergeCell ref="A35:B35"/>
    <mergeCell ref="A36:B36"/>
    <mergeCell ref="A39:A70"/>
  </mergeCells>
  <printOptions horizontalCentered="1"/>
  <pageMargins left="0" right="0" top="0" bottom="0" header="0" footer="0"/>
  <pageSetup horizontalDpi="600" verticalDpi="600" orientation="portrait" paperSize="9" scale="6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J78"/>
  <sheetViews>
    <sheetView view="pageBreakPreview" zoomScaleSheetLayoutView="100" zoomScalePageLayoutView="0" workbookViewId="0" topLeftCell="A1">
      <selection activeCell="H17" sqref="H17"/>
    </sheetView>
  </sheetViews>
  <sheetFormatPr defaultColWidth="9.00390625" defaultRowHeight="12.75"/>
  <cols>
    <col min="1" max="1" width="38.125" style="0" customWidth="1"/>
    <col min="2" max="2" width="12.625" style="0" customWidth="1"/>
    <col min="3" max="3" width="7.875" style="0" customWidth="1"/>
    <col min="4" max="4" width="8.875" style="0" customWidth="1"/>
    <col min="5" max="5" width="8.00390625" style="0" customWidth="1"/>
    <col min="6" max="6" width="7.875" style="0" customWidth="1"/>
    <col min="7" max="7" width="15.375" style="0" customWidth="1"/>
    <col min="8" max="8" width="12.00390625" style="0" customWidth="1"/>
    <col min="9" max="9" width="11.875" style="0" customWidth="1"/>
    <col min="10" max="10" width="11.75390625" style="0" customWidth="1"/>
  </cols>
  <sheetData>
    <row r="1" spans="1:10" s="4" customFormat="1" ht="123.75" customHeight="1" thickBot="1">
      <c r="A1" s="394"/>
      <c r="B1" s="394"/>
      <c r="C1" s="394"/>
      <c r="D1" s="394"/>
      <c r="E1" s="394"/>
      <c r="F1" s="394"/>
      <c r="G1" s="394"/>
      <c r="H1" s="394"/>
      <c r="I1" s="394"/>
      <c r="J1" s="394"/>
    </row>
    <row r="2" spans="1:10" s="4" customFormat="1" ht="3" customHeight="1" thickBot="1">
      <c r="A2" s="546"/>
      <c r="B2" s="547"/>
      <c r="C2" s="547"/>
      <c r="D2" s="547"/>
      <c r="E2" s="547"/>
      <c r="F2" s="547"/>
      <c r="G2" s="547"/>
      <c r="H2" s="547"/>
      <c r="I2" s="547"/>
      <c r="J2" s="547"/>
    </row>
    <row r="3" spans="1:10" s="4" customFormat="1" ht="18" customHeight="1">
      <c r="A3" s="537" t="s">
        <v>1632</v>
      </c>
      <c r="B3" s="537"/>
      <c r="C3" s="537"/>
      <c r="D3" s="537"/>
      <c r="E3" s="537"/>
      <c r="F3" s="537"/>
      <c r="G3" s="537"/>
      <c r="H3" s="537"/>
      <c r="I3" s="537"/>
      <c r="J3" s="537"/>
    </row>
    <row r="4" spans="1:10" s="4" customFormat="1" ht="11.25" customHeight="1">
      <c r="A4" s="399" t="s">
        <v>1459</v>
      </c>
      <c r="B4" s="399"/>
      <c r="C4" s="399"/>
      <c r="D4" s="399"/>
      <c r="E4" s="399"/>
      <c r="F4" s="399"/>
      <c r="G4" s="399"/>
      <c r="H4" s="399"/>
      <c r="I4" s="399"/>
      <c r="J4" s="399"/>
    </row>
    <row r="5" spans="1:10" ht="12.75">
      <c r="A5" s="534" t="s">
        <v>333</v>
      </c>
      <c r="B5" s="534"/>
      <c r="C5" s="534"/>
      <c r="D5" s="534"/>
      <c r="E5" s="534"/>
      <c r="F5" s="534"/>
      <c r="G5" s="534"/>
      <c r="H5" s="534"/>
      <c r="I5" s="534"/>
      <c r="J5" s="534"/>
    </row>
    <row r="6" spans="1:10" ht="25.5" customHeight="1">
      <c r="A6" s="538" t="s">
        <v>334</v>
      </c>
      <c r="B6" s="538" t="s">
        <v>426</v>
      </c>
      <c r="C6" s="538" t="s">
        <v>336</v>
      </c>
      <c r="D6" s="542" t="s">
        <v>337</v>
      </c>
      <c r="E6" s="538" t="s">
        <v>338</v>
      </c>
      <c r="F6" s="535" t="s">
        <v>339</v>
      </c>
      <c r="G6" s="544" t="s">
        <v>232</v>
      </c>
      <c r="H6" s="542" t="s">
        <v>340</v>
      </c>
      <c r="I6" s="542" t="s">
        <v>427</v>
      </c>
      <c r="J6" s="542" t="s">
        <v>335</v>
      </c>
    </row>
    <row r="7" spans="1:10" ht="12.75">
      <c r="A7" s="548"/>
      <c r="B7" s="548"/>
      <c r="C7" s="539"/>
      <c r="D7" s="543"/>
      <c r="E7" s="539"/>
      <c r="F7" s="536"/>
      <c r="G7" s="545"/>
      <c r="H7" s="543"/>
      <c r="I7" s="543"/>
      <c r="J7" s="543"/>
    </row>
    <row r="8" spans="1:10" ht="12.75">
      <c r="A8" s="38" t="s">
        <v>341</v>
      </c>
      <c r="B8" s="36" t="s">
        <v>342</v>
      </c>
      <c r="C8" s="37" t="s">
        <v>343</v>
      </c>
      <c r="D8" s="39">
        <v>35</v>
      </c>
      <c r="E8" s="46">
        <v>8</v>
      </c>
      <c r="F8" s="39">
        <v>115</v>
      </c>
      <c r="G8" s="37" t="s">
        <v>428</v>
      </c>
      <c r="H8" s="43">
        <v>6.5</v>
      </c>
      <c r="I8" s="39" t="s">
        <v>448</v>
      </c>
      <c r="J8" s="39" t="s">
        <v>1161</v>
      </c>
    </row>
    <row r="9" spans="1:10" ht="12.75">
      <c r="A9" s="38" t="s">
        <v>345</v>
      </c>
      <c r="B9" s="38" t="s">
        <v>346</v>
      </c>
      <c r="C9" s="40" t="s">
        <v>347</v>
      </c>
      <c r="D9" s="42">
        <v>30</v>
      </c>
      <c r="E9" s="40">
        <v>8</v>
      </c>
      <c r="F9" s="42">
        <v>600</v>
      </c>
      <c r="G9" s="40" t="s">
        <v>348</v>
      </c>
      <c r="H9" s="44">
        <v>24</v>
      </c>
      <c r="I9" s="42" t="s">
        <v>449</v>
      </c>
      <c r="J9" s="39" t="s">
        <v>1161</v>
      </c>
    </row>
    <row r="10" spans="1:10" ht="12.75">
      <c r="A10" s="118" t="s">
        <v>349</v>
      </c>
      <c r="B10" s="118" t="s">
        <v>342</v>
      </c>
      <c r="C10" s="119" t="s">
        <v>347</v>
      </c>
      <c r="D10" s="120">
        <v>25</v>
      </c>
      <c r="E10" s="119">
        <v>8</v>
      </c>
      <c r="F10" s="120">
        <v>620</v>
      </c>
      <c r="G10" s="119" t="s">
        <v>350</v>
      </c>
      <c r="H10" s="121">
        <v>24</v>
      </c>
      <c r="I10" s="120" t="s">
        <v>450</v>
      </c>
      <c r="J10" s="39" t="s">
        <v>1161</v>
      </c>
    </row>
    <row r="11" spans="1:10" ht="12.75">
      <c r="A11" s="38" t="s">
        <v>351</v>
      </c>
      <c r="B11" s="38" t="s">
        <v>346</v>
      </c>
      <c r="C11" s="40" t="s">
        <v>347</v>
      </c>
      <c r="D11" s="42">
        <v>30</v>
      </c>
      <c r="E11" s="40">
        <v>8</v>
      </c>
      <c r="F11" s="42">
        <v>600</v>
      </c>
      <c r="G11" s="40" t="s">
        <v>352</v>
      </c>
      <c r="H11" s="44">
        <v>23</v>
      </c>
      <c r="I11" s="42" t="s">
        <v>451</v>
      </c>
      <c r="J11" s="39" t="s">
        <v>1161</v>
      </c>
    </row>
    <row r="12" spans="1:10" ht="12.75">
      <c r="A12" s="118" t="s">
        <v>353</v>
      </c>
      <c r="B12" s="122" t="s">
        <v>342</v>
      </c>
      <c r="C12" s="123" t="s">
        <v>354</v>
      </c>
      <c r="D12" s="120">
        <v>25</v>
      </c>
      <c r="E12" s="119">
        <v>8</v>
      </c>
      <c r="F12" s="120">
        <v>1050</v>
      </c>
      <c r="G12" s="119" t="s">
        <v>350</v>
      </c>
      <c r="H12" s="121">
        <v>30</v>
      </c>
      <c r="I12" s="120" t="s">
        <v>452</v>
      </c>
      <c r="J12" s="39" t="s">
        <v>1161</v>
      </c>
    </row>
    <row r="13" spans="1:10" ht="12.75">
      <c r="A13" s="38" t="s">
        <v>355</v>
      </c>
      <c r="B13" s="36" t="s">
        <v>346</v>
      </c>
      <c r="C13" s="40" t="s">
        <v>354</v>
      </c>
      <c r="D13" s="42">
        <v>26</v>
      </c>
      <c r="E13" s="40">
        <v>8</v>
      </c>
      <c r="F13" s="42">
        <v>930</v>
      </c>
      <c r="G13" s="40" t="s">
        <v>356</v>
      </c>
      <c r="H13" s="44">
        <v>34</v>
      </c>
      <c r="I13" s="42" t="s">
        <v>453</v>
      </c>
      <c r="J13" s="39" t="s">
        <v>1161</v>
      </c>
    </row>
    <row r="14" spans="1:10" ht="12.75">
      <c r="A14" s="38" t="s">
        <v>357</v>
      </c>
      <c r="B14" s="38" t="s">
        <v>346</v>
      </c>
      <c r="C14" s="40" t="s">
        <v>354</v>
      </c>
      <c r="D14" s="42">
        <v>26</v>
      </c>
      <c r="E14" s="40">
        <v>8</v>
      </c>
      <c r="F14" s="42">
        <v>930</v>
      </c>
      <c r="G14" s="40" t="s">
        <v>358</v>
      </c>
      <c r="H14" s="44">
        <v>34</v>
      </c>
      <c r="I14" s="42" t="s">
        <v>454</v>
      </c>
      <c r="J14" s="39" t="s">
        <v>1161</v>
      </c>
    </row>
    <row r="15" spans="1:10" ht="12.75">
      <c r="A15" s="38" t="s">
        <v>359</v>
      </c>
      <c r="B15" s="36" t="s">
        <v>342</v>
      </c>
      <c r="C15" s="41" t="s">
        <v>360</v>
      </c>
      <c r="D15" s="42">
        <v>28</v>
      </c>
      <c r="E15" s="40">
        <v>8</v>
      </c>
      <c r="F15" s="42">
        <v>1450</v>
      </c>
      <c r="G15" s="40" t="s">
        <v>361</v>
      </c>
      <c r="H15" s="44">
        <v>59</v>
      </c>
      <c r="I15" s="42" t="s">
        <v>455</v>
      </c>
      <c r="J15" s="39" t="s">
        <v>1161</v>
      </c>
    </row>
    <row r="16" spans="1:10" ht="12.75">
      <c r="A16" s="38" t="s">
        <v>362</v>
      </c>
      <c r="B16" s="36" t="s">
        <v>342</v>
      </c>
      <c r="C16" s="40" t="s">
        <v>343</v>
      </c>
      <c r="D16" s="42">
        <v>35</v>
      </c>
      <c r="E16" s="40">
        <v>8</v>
      </c>
      <c r="F16" s="42">
        <v>120</v>
      </c>
      <c r="G16" s="40" t="s">
        <v>344</v>
      </c>
      <c r="H16" s="44">
        <v>5.1</v>
      </c>
      <c r="I16" s="42" t="s">
        <v>456</v>
      </c>
      <c r="J16" s="39" t="s">
        <v>1161</v>
      </c>
    </row>
    <row r="17" spans="1:10" ht="12.75">
      <c r="A17" s="38" t="s">
        <v>363</v>
      </c>
      <c r="B17" s="38" t="s">
        <v>342</v>
      </c>
      <c r="C17" s="40" t="s">
        <v>347</v>
      </c>
      <c r="D17" s="42">
        <v>32</v>
      </c>
      <c r="E17" s="40">
        <v>8</v>
      </c>
      <c r="F17" s="42">
        <v>520</v>
      </c>
      <c r="G17" s="40" t="s">
        <v>348</v>
      </c>
      <c r="H17" s="44">
        <v>23.5</v>
      </c>
      <c r="I17" s="42" t="s">
        <v>457</v>
      </c>
      <c r="J17" s="39" t="s">
        <v>1161</v>
      </c>
    </row>
    <row r="18" spans="1:10" ht="12.75">
      <c r="A18" s="38" t="s">
        <v>364</v>
      </c>
      <c r="B18" s="36" t="s">
        <v>342</v>
      </c>
      <c r="C18" s="41" t="s">
        <v>354</v>
      </c>
      <c r="D18" s="42">
        <v>32</v>
      </c>
      <c r="E18" s="40">
        <v>8</v>
      </c>
      <c r="F18" s="42">
        <v>1000</v>
      </c>
      <c r="G18" s="40" t="s">
        <v>356</v>
      </c>
      <c r="H18" s="44">
        <v>30</v>
      </c>
      <c r="I18" s="42" t="s">
        <v>458</v>
      </c>
      <c r="J18" s="39" t="s">
        <v>1161</v>
      </c>
    </row>
    <row r="19" spans="1:10" ht="12.75">
      <c r="A19" s="38" t="s">
        <v>365</v>
      </c>
      <c r="B19" s="36" t="s">
        <v>342</v>
      </c>
      <c r="C19" s="40" t="s">
        <v>360</v>
      </c>
      <c r="D19" s="42">
        <v>28</v>
      </c>
      <c r="E19" s="40">
        <v>8</v>
      </c>
      <c r="F19" s="42">
        <v>1800</v>
      </c>
      <c r="G19" s="40" t="s">
        <v>361</v>
      </c>
      <c r="H19" s="44">
        <v>50</v>
      </c>
      <c r="I19" s="42" t="s">
        <v>459</v>
      </c>
      <c r="J19" s="39" t="s">
        <v>1161</v>
      </c>
    </row>
    <row r="20" spans="1:10" ht="12.75">
      <c r="A20" s="38" t="s">
        <v>496</v>
      </c>
      <c r="B20" s="36" t="s">
        <v>433</v>
      </c>
      <c r="C20" s="40"/>
      <c r="D20" s="42">
        <v>50</v>
      </c>
      <c r="E20" s="40">
        <v>8</v>
      </c>
      <c r="F20" s="42">
        <v>400</v>
      </c>
      <c r="G20" s="40" t="s">
        <v>436</v>
      </c>
      <c r="H20" s="44">
        <v>29</v>
      </c>
      <c r="I20" s="42" t="s">
        <v>497</v>
      </c>
      <c r="J20" s="39" t="s">
        <v>1161</v>
      </c>
    </row>
    <row r="21" spans="1:10" ht="12.75">
      <c r="A21" s="38" t="s">
        <v>429</v>
      </c>
      <c r="B21" s="36" t="s">
        <v>433</v>
      </c>
      <c r="C21" s="40"/>
      <c r="D21" s="42">
        <v>35</v>
      </c>
      <c r="E21" s="40">
        <v>8.5</v>
      </c>
      <c r="F21" s="42">
        <v>130</v>
      </c>
      <c r="G21" s="40" t="s">
        <v>434</v>
      </c>
      <c r="H21" s="44">
        <v>7</v>
      </c>
      <c r="I21" s="42" t="s">
        <v>438</v>
      </c>
      <c r="J21" s="39" t="s">
        <v>1161</v>
      </c>
    </row>
    <row r="22" spans="1:10" ht="12.75">
      <c r="A22" s="38" t="s">
        <v>430</v>
      </c>
      <c r="B22" s="36" t="s">
        <v>433</v>
      </c>
      <c r="C22" s="40"/>
      <c r="D22" s="42">
        <v>32</v>
      </c>
      <c r="E22" s="40">
        <v>8</v>
      </c>
      <c r="F22" s="42">
        <v>520</v>
      </c>
      <c r="G22" s="40" t="s">
        <v>435</v>
      </c>
      <c r="H22" s="44">
        <v>26</v>
      </c>
      <c r="I22" s="42" t="s">
        <v>439</v>
      </c>
      <c r="J22" s="39" t="s">
        <v>1161</v>
      </c>
    </row>
    <row r="23" spans="1:10" ht="12.75">
      <c r="A23" s="38" t="s">
        <v>431</v>
      </c>
      <c r="B23" s="36" t="s">
        <v>433</v>
      </c>
      <c r="C23" s="40"/>
      <c r="D23" s="42">
        <v>32</v>
      </c>
      <c r="E23" s="40">
        <v>8</v>
      </c>
      <c r="F23" s="42">
        <v>1000</v>
      </c>
      <c r="G23" s="40" t="s">
        <v>436</v>
      </c>
      <c r="H23" s="44">
        <v>29</v>
      </c>
      <c r="I23" s="42" t="s">
        <v>440</v>
      </c>
      <c r="J23" s="39" t="s">
        <v>1161</v>
      </c>
    </row>
    <row r="24" spans="1:10" ht="12.75">
      <c r="A24" s="38" t="s">
        <v>432</v>
      </c>
      <c r="B24" s="36" t="s">
        <v>433</v>
      </c>
      <c r="C24" s="40"/>
      <c r="D24" s="42">
        <v>26</v>
      </c>
      <c r="E24" s="40">
        <v>8</v>
      </c>
      <c r="F24" s="42">
        <v>1800</v>
      </c>
      <c r="G24" s="40" t="s">
        <v>437</v>
      </c>
      <c r="H24" s="44">
        <v>48</v>
      </c>
      <c r="I24" s="42" t="s">
        <v>441</v>
      </c>
      <c r="J24" s="39" t="s">
        <v>1161</v>
      </c>
    </row>
    <row r="25" spans="1:10" ht="12.75">
      <c r="A25" s="531" t="s">
        <v>442</v>
      </c>
      <c r="B25" s="532"/>
      <c r="C25" s="532"/>
      <c r="D25" s="532"/>
      <c r="E25" s="532"/>
      <c r="F25" s="532"/>
      <c r="G25" s="532"/>
      <c r="H25" s="532"/>
      <c r="I25" s="532"/>
      <c r="J25" s="533"/>
    </row>
    <row r="26" spans="1:10" ht="12.75">
      <c r="A26" s="38" t="s">
        <v>366</v>
      </c>
      <c r="B26" s="36" t="s">
        <v>367</v>
      </c>
      <c r="C26" s="40" t="s">
        <v>347</v>
      </c>
      <c r="D26" s="42">
        <v>40</v>
      </c>
      <c r="E26" s="40">
        <v>8</v>
      </c>
      <c r="F26" s="42">
        <v>450</v>
      </c>
      <c r="G26" s="40" t="s">
        <v>368</v>
      </c>
      <c r="H26" s="44">
        <v>56</v>
      </c>
      <c r="I26" s="42" t="s">
        <v>498</v>
      </c>
      <c r="J26" s="39" t="s">
        <v>1161</v>
      </c>
    </row>
    <row r="27" spans="1:10" ht="12.75">
      <c r="A27" s="38" t="s">
        <v>369</v>
      </c>
      <c r="B27" s="36" t="s">
        <v>367</v>
      </c>
      <c r="C27" s="40" t="s">
        <v>370</v>
      </c>
      <c r="D27" s="42">
        <v>30</v>
      </c>
      <c r="E27" s="40">
        <v>8</v>
      </c>
      <c r="F27" s="42">
        <v>900</v>
      </c>
      <c r="G27" s="40" t="s">
        <v>371</v>
      </c>
      <c r="H27" s="44">
        <v>67</v>
      </c>
      <c r="I27" s="42" t="s">
        <v>499</v>
      </c>
      <c r="J27" s="39" t="s">
        <v>1161</v>
      </c>
    </row>
    <row r="28" spans="1:10" ht="12.75">
      <c r="A28" s="38" t="s">
        <v>372</v>
      </c>
      <c r="B28" s="36" t="s">
        <v>367</v>
      </c>
      <c r="C28" s="40" t="s">
        <v>370</v>
      </c>
      <c r="D28" s="42">
        <v>42</v>
      </c>
      <c r="E28" s="40">
        <v>8</v>
      </c>
      <c r="F28" s="42">
        <v>1100</v>
      </c>
      <c r="G28" s="40" t="s">
        <v>373</v>
      </c>
      <c r="H28" s="44">
        <v>89</v>
      </c>
      <c r="I28" s="42" t="s">
        <v>500</v>
      </c>
      <c r="J28" s="39" t="s">
        <v>1161</v>
      </c>
    </row>
    <row r="29" spans="1:10" ht="12.75">
      <c r="A29" s="38" t="s">
        <v>374</v>
      </c>
      <c r="B29" s="36" t="s">
        <v>342</v>
      </c>
      <c r="C29" s="40" t="s">
        <v>347</v>
      </c>
      <c r="D29" s="42">
        <v>30</v>
      </c>
      <c r="E29" s="40">
        <v>8.5</v>
      </c>
      <c r="F29" s="42">
        <v>500</v>
      </c>
      <c r="G29" s="40" t="s">
        <v>376</v>
      </c>
      <c r="H29" s="44">
        <v>40</v>
      </c>
      <c r="I29" s="42" t="s">
        <v>460</v>
      </c>
      <c r="J29" s="39" t="s">
        <v>1161</v>
      </c>
    </row>
    <row r="30" spans="1:10" ht="12.75">
      <c r="A30" s="38" t="s">
        <v>377</v>
      </c>
      <c r="B30" s="36" t="s">
        <v>342</v>
      </c>
      <c r="C30" s="40" t="s">
        <v>354</v>
      </c>
      <c r="D30" s="42">
        <v>25</v>
      </c>
      <c r="E30" s="40">
        <v>8.5</v>
      </c>
      <c r="F30" s="42">
        <v>900</v>
      </c>
      <c r="G30" s="40" t="s">
        <v>378</v>
      </c>
      <c r="H30" s="44">
        <v>40.1</v>
      </c>
      <c r="I30" s="42" t="s">
        <v>461</v>
      </c>
      <c r="J30" s="39" t="s">
        <v>1161</v>
      </c>
    </row>
    <row r="31" spans="1:10" ht="12.75">
      <c r="A31" s="38" t="s">
        <v>379</v>
      </c>
      <c r="B31" s="36" t="s">
        <v>342</v>
      </c>
      <c r="C31" s="40" t="s">
        <v>360</v>
      </c>
      <c r="D31" s="42">
        <v>27</v>
      </c>
      <c r="E31" s="40">
        <v>8</v>
      </c>
      <c r="F31" s="42">
        <v>1300</v>
      </c>
      <c r="G31" s="40" t="s">
        <v>402</v>
      </c>
      <c r="H31" s="44">
        <v>92.5</v>
      </c>
      <c r="I31" s="42" t="s">
        <v>462</v>
      </c>
      <c r="J31" s="39" t="s">
        <v>1161</v>
      </c>
    </row>
    <row r="32" spans="1:10" ht="12.75">
      <c r="A32" s="38" t="s">
        <v>443</v>
      </c>
      <c r="B32" s="36" t="s">
        <v>433</v>
      </c>
      <c r="C32" s="40"/>
      <c r="D32" s="42">
        <v>28</v>
      </c>
      <c r="E32" s="40">
        <v>8</v>
      </c>
      <c r="F32" s="42">
        <v>900</v>
      </c>
      <c r="G32" s="40" t="s">
        <v>445</v>
      </c>
      <c r="H32" s="44">
        <v>55</v>
      </c>
      <c r="I32" s="42" t="s">
        <v>447</v>
      </c>
      <c r="J32" s="39" t="s">
        <v>1161</v>
      </c>
    </row>
    <row r="33" spans="1:10" ht="12.75">
      <c r="A33" s="38" t="s">
        <v>444</v>
      </c>
      <c r="B33" s="36" t="s">
        <v>433</v>
      </c>
      <c r="C33" s="40"/>
      <c r="D33" s="42">
        <v>27</v>
      </c>
      <c r="E33" s="40">
        <v>8</v>
      </c>
      <c r="F33" s="42">
        <v>1300</v>
      </c>
      <c r="G33" s="40" t="s">
        <v>446</v>
      </c>
      <c r="H33" s="44">
        <v>56</v>
      </c>
      <c r="I33" s="42" t="s">
        <v>463</v>
      </c>
      <c r="J33" s="39" t="s">
        <v>1161</v>
      </c>
    </row>
    <row r="34" spans="1:10" ht="12.75">
      <c r="A34" s="531" t="s">
        <v>381</v>
      </c>
      <c r="B34" s="532"/>
      <c r="C34" s="532"/>
      <c r="D34" s="532"/>
      <c r="E34" s="532"/>
      <c r="F34" s="532"/>
      <c r="G34" s="532"/>
      <c r="H34" s="532"/>
      <c r="I34" s="532"/>
      <c r="J34" s="533"/>
    </row>
    <row r="35" spans="1:10" ht="12.75">
      <c r="A35" s="118" t="s">
        <v>382</v>
      </c>
      <c r="B35" s="122" t="s">
        <v>342</v>
      </c>
      <c r="C35" s="119" t="s">
        <v>347</v>
      </c>
      <c r="D35" s="120">
        <v>28</v>
      </c>
      <c r="E35" s="119">
        <v>8</v>
      </c>
      <c r="F35" s="120">
        <v>580</v>
      </c>
      <c r="G35" s="119" t="s">
        <v>350</v>
      </c>
      <c r="H35" s="121">
        <v>31</v>
      </c>
      <c r="I35" s="120" t="s">
        <v>450</v>
      </c>
      <c r="J35" s="39" t="s">
        <v>1161</v>
      </c>
    </row>
    <row r="36" spans="1:10" ht="12.75">
      <c r="A36" s="38" t="s">
        <v>383</v>
      </c>
      <c r="B36" s="38" t="s">
        <v>342</v>
      </c>
      <c r="C36" s="40" t="s">
        <v>347</v>
      </c>
      <c r="D36" s="42">
        <v>29</v>
      </c>
      <c r="E36" s="40">
        <v>8</v>
      </c>
      <c r="F36" s="42">
        <v>600</v>
      </c>
      <c r="G36" s="40" t="s">
        <v>348</v>
      </c>
      <c r="H36" s="44">
        <v>22</v>
      </c>
      <c r="I36" s="42" t="s">
        <v>470</v>
      </c>
      <c r="J36" s="39" t="s">
        <v>1161</v>
      </c>
    </row>
    <row r="37" spans="1:10" ht="12.75">
      <c r="A37" s="118" t="s">
        <v>384</v>
      </c>
      <c r="B37" s="122" t="s">
        <v>342</v>
      </c>
      <c r="C37" s="123" t="s">
        <v>354</v>
      </c>
      <c r="D37" s="120">
        <v>26</v>
      </c>
      <c r="E37" s="119">
        <v>8</v>
      </c>
      <c r="F37" s="120">
        <v>900</v>
      </c>
      <c r="G37" s="119" t="s">
        <v>350</v>
      </c>
      <c r="H37" s="121">
        <v>33</v>
      </c>
      <c r="I37" s="120" t="s">
        <v>452</v>
      </c>
      <c r="J37" s="39" t="s">
        <v>1161</v>
      </c>
    </row>
    <row r="38" spans="1:10" ht="12.75">
      <c r="A38" s="38" t="s">
        <v>385</v>
      </c>
      <c r="B38" s="36" t="s">
        <v>342</v>
      </c>
      <c r="C38" s="40" t="s">
        <v>354</v>
      </c>
      <c r="D38" s="42">
        <v>26</v>
      </c>
      <c r="E38" s="40">
        <v>8</v>
      </c>
      <c r="F38" s="42">
        <v>900</v>
      </c>
      <c r="G38" s="40" t="s">
        <v>356</v>
      </c>
      <c r="H38" s="44">
        <v>35</v>
      </c>
      <c r="I38" s="42" t="s">
        <v>471</v>
      </c>
      <c r="J38" s="39" t="s">
        <v>1161</v>
      </c>
    </row>
    <row r="39" spans="1:10" ht="12.75">
      <c r="A39" s="38" t="s">
        <v>386</v>
      </c>
      <c r="B39" s="38" t="s">
        <v>342</v>
      </c>
      <c r="C39" s="40" t="s">
        <v>347</v>
      </c>
      <c r="D39" s="42">
        <v>23</v>
      </c>
      <c r="E39" s="40">
        <v>8</v>
      </c>
      <c r="F39" s="42">
        <v>700</v>
      </c>
      <c r="G39" s="40" t="s">
        <v>348</v>
      </c>
      <c r="H39" s="44">
        <v>24</v>
      </c>
      <c r="I39" s="42" t="s">
        <v>472</v>
      </c>
      <c r="J39" s="39" t="s">
        <v>1161</v>
      </c>
    </row>
    <row r="40" spans="1:10" ht="12.75">
      <c r="A40" s="38" t="s">
        <v>387</v>
      </c>
      <c r="B40" s="36" t="s">
        <v>342</v>
      </c>
      <c r="C40" s="41" t="s">
        <v>388</v>
      </c>
      <c r="D40" s="42">
        <v>23</v>
      </c>
      <c r="E40" s="40">
        <v>8</v>
      </c>
      <c r="F40" s="42">
        <v>1000</v>
      </c>
      <c r="G40" s="40" t="s">
        <v>356</v>
      </c>
      <c r="H40" s="44">
        <v>50</v>
      </c>
      <c r="I40" s="42" t="s">
        <v>473</v>
      </c>
      <c r="J40" s="39" t="s">
        <v>1161</v>
      </c>
    </row>
    <row r="41" spans="1:10" ht="12.75">
      <c r="A41" s="531" t="s">
        <v>389</v>
      </c>
      <c r="B41" s="532"/>
      <c r="C41" s="532"/>
      <c r="D41" s="532"/>
      <c r="E41" s="532"/>
      <c r="F41" s="532"/>
      <c r="G41" s="532"/>
      <c r="H41" s="532"/>
      <c r="I41" s="532"/>
      <c r="J41" s="533"/>
    </row>
    <row r="42" spans="1:10" ht="12.75">
      <c r="A42" s="38" t="s">
        <v>390</v>
      </c>
      <c r="B42" s="38" t="s">
        <v>342</v>
      </c>
      <c r="C42" s="40" t="s">
        <v>347</v>
      </c>
      <c r="D42" s="42">
        <v>30</v>
      </c>
      <c r="E42" s="40">
        <v>8</v>
      </c>
      <c r="F42" s="42">
        <v>700</v>
      </c>
      <c r="G42" s="40" t="s">
        <v>356</v>
      </c>
      <c r="H42" s="44">
        <v>47</v>
      </c>
      <c r="I42" s="42" t="s">
        <v>474</v>
      </c>
      <c r="J42" s="39" t="s">
        <v>1161</v>
      </c>
    </row>
    <row r="43" spans="1:10" ht="12.75">
      <c r="A43" s="38" t="s">
        <v>391</v>
      </c>
      <c r="B43" s="36" t="s">
        <v>342</v>
      </c>
      <c r="C43" s="41" t="s">
        <v>354</v>
      </c>
      <c r="D43" s="42">
        <v>27</v>
      </c>
      <c r="E43" s="40">
        <v>8</v>
      </c>
      <c r="F43" s="42">
        <v>1340</v>
      </c>
      <c r="G43" s="40" t="s">
        <v>361</v>
      </c>
      <c r="H43" s="44">
        <v>58</v>
      </c>
      <c r="I43" s="42" t="s">
        <v>475</v>
      </c>
      <c r="J43" s="39" t="s">
        <v>1161</v>
      </c>
    </row>
    <row r="44" spans="1:10" ht="12.75">
      <c r="A44" s="38" t="s">
        <v>392</v>
      </c>
      <c r="B44" s="36" t="s">
        <v>342</v>
      </c>
      <c r="C44" s="40" t="s">
        <v>380</v>
      </c>
      <c r="D44" s="42">
        <v>25</v>
      </c>
      <c r="E44" s="40">
        <v>8</v>
      </c>
      <c r="F44" s="42">
        <v>1600</v>
      </c>
      <c r="G44" s="40" t="s">
        <v>393</v>
      </c>
      <c r="H44" s="44">
        <v>85</v>
      </c>
      <c r="I44" s="42" t="s">
        <v>476</v>
      </c>
      <c r="J44" s="39" t="s">
        <v>1161</v>
      </c>
    </row>
    <row r="45" spans="1:10" ht="12.75">
      <c r="A45" s="38" t="s">
        <v>394</v>
      </c>
      <c r="B45" s="38" t="s">
        <v>342</v>
      </c>
      <c r="C45" s="40" t="s">
        <v>375</v>
      </c>
      <c r="D45" s="42">
        <v>28</v>
      </c>
      <c r="E45" s="40">
        <v>8</v>
      </c>
      <c r="F45" s="42">
        <v>600</v>
      </c>
      <c r="G45" s="40" t="s">
        <v>356</v>
      </c>
      <c r="H45" s="44">
        <v>30</v>
      </c>
      <c r="I45" s="42" t="s">
        <v>477</v>
      </c>
      <c r="J45" s="39" t="s">
        <v>1161</v>
      </c>
    </row>
    <row r="46" spans="1:10" ht="12.75">
      <c r="A46" s="38" t="s">
        <v>396</v>
      </c>
      <c r="B46" s="36" t="s">
        <v>342</v>
      </c>
      <c r="C46" s="41" t="s">
        <v>388</v>
      </c>
      <c r="D46" s="42">
        <v>28</v>
      </c>
      <c r="E46" s="40">
        <v>8</v>
      </c>
      <c r="F46" s="42">
        <v>1300</v>
      </c>
      <c r="G46" s="40" t="s">
        <v>361</v>
      </c>
      <c r="H46" s="44">
        <v>50</v>
      </c>
      <c r="I46" s="42" t="s">
        <v>478</v>
      </c>
      <c r="J46" s="39" t="s">
        <v>1161</v>
      </c>
    </row>
    <row r="47" spans="1:10" ht="12.75">
      <c r="A47" s="38" t="s">
        <v>397</v>
      </c>
      <c r="B47" s="36" t="s">
        <v>342</v>
      </c>
      <c r="C47" s="40" t="s">
        <v>380</v>
      </c>
      <c r="D47" s="42">
        <v>24</v>
      </c>
      <c r="E47" s="40">
        <v>8</v>
      </c>
      <c r="F47" s="42">
        <v>2000</v>
      </c>
      <c r="G47" s="40" t="s">
        <v>393</v>
      </c>
      <c r="H47" s="44">
        <v>81</v>
      </c>
      <c r="I47" s="42" t="s">
        <v>479</v>
      </c>
      <c r="J47" s="39" t="s">
        <v>1161</v>
      </c>
    </row>
    <row r="48" spans="1:10" ht="12.75">
      <c r="A48" s="38" t="s">
        <v>465</v>
      </c>
      <c r="B48" s="36" t="s">
        <v>433</v>
      </c>
      <c r="C48" s="40"/>
      <c r="D48" s="42">
        <v>23</v>
      </c>
      <c r="E48" s="40">
        <v>8</v>
      </c>
      <c r="F48" s="42">
        <v>700</v>
      </c>
      <c r="G48" s="40" t="s">
        <v>435</v>
      </c>
      <c r="H48" s="44">
        <v>26</v>
      </c>
      <c r="I48" s="42" t="s">
        <v>481</v>
      </c>
      <c r="J48" s="39" t="s">
        <v>1161</v>
      </c>
    </row>
    <row r="49" spans="1:10" ht="12.75">
      <c r="A49" s="38" t="s">
        <v>464</v>
      </c>
      <c r="B49" s="36" t="s">
        <v>433</v>
      </c>
      <c r="C49" s="40"/>
      <c r="D49" s="42">
        <v>23</v>
      </c>
      <c r="E49" s="40">
        <v>8</v>
      </c>
      <c r="F49" s="42">
        <v>1000</v>
      </c>
      <c r="G49" s="40" t="s">
        <v>436</v>
      </c>
      <c r="H49" s="44">
        <v>29</v>
      </c>
      <c r="I49" s="42" t="s">
        <v>480</v>
      </c>
      <c r="J49" s="39" t="s">
        <v>1161</v>
      </c>
    </row>
    <row r="50" spans="1:10" ht="12.75">
      <c r="A50" s="38" t="s">
        <v>466</v>
      </c>
      <c r="B50" s="36" t="s">
        <v>433</v>
      </c>
      <c r="C50" s="40"/>
      <c r="D50" s="42">
        <v>27</v>
      </c>
      <c r="E50" s="40">
        <v>8</v>
      </c>
      <c r="F50" s="42">
        <v>750</v>
      </c>
      <c r="G50" s="40" t="s">
        <v>436</v>
      </c>
      <c r="H50" s="44">
        <v>39</v>
      </c>
      <c r="I50" s="42" t="s">
        <v>482</v>
      </c>
      <c r="J50" s="39" t="s">
        <v>1161</v>
      </c>
    </row>
    <row r="51" spans="1:10" ht="12.75">
      <c r="A51" s="38" t="s">
        <v>467</v>
      </c>
      <c r="B51" s="36" t="s">
        <v>433</v>
      </c>
      <c r="C51" s="40"/>
      <c r="D51" s="42">
        <v>26</v>
      </c>
      <c r="E51" s="40">
        <v>8</v>
      </c>
      <c r="F51" s="42">
        <v>1300</v>
      </c>
      <c r="G51" s="40" t="s">
        <v>437</v>
      </c>
      <c r="H51" s="44">
        <v>61</v>
      </c>
      <c r="I51" s="42" t="s">
        <v>483</v>
      </c>
      <c r="J51" s="39" t="s">
        <v>1161</v>
      </c>
    </row>
    <row r="52" spans="1:10" ht="12.75">
      <c r="A52" s="38" t="s">
        <v>468</v>
      </c>
      <c r="B52" s="36" t="s">
        <v>433</v>
      </c>
      <c r="C52" s="40"/>
      <c r="D52" s="42">
        <v>26</v>
      </c>
      <c r="E52" s="40">
        <v>8</v>
      </c>
      <c r="F52" s="42">
        <v>2000</v>
      </c>
      <c r="G52" s="40" t="s">
        <v>469</v>
      </c>
      <c r="H52" s="44">
        <v>75</v>
      </c>
      <c r="I52" s="42" t="s">
        <v>484</v>
      </c>
      <c r="J52" s="39" t="s">
        <v>1161</v>
      </c>
    </row>
    <row r="53" spans="1:10" ht="12.75">
      <c r="A53" s="531" t="s">
        <v>398</v>
      </c>
      <c r="B53" s="532"/>
      <c r="C53" s="532"/>
      <c r="D53" s="532"/>
      <c r="E53" s="532"/>
      <c r="F53" s="532"/>
      <c r="G53" s="532"/>
      <c r="H53" s="532"/>
      <c r="I53" s="532"/>
      <c r="J53" s="533"/>
    </row>
    <row r="54" spans="1:10" ht="12.75">
      <c r="A54" s="38" t="s">
        <v>399</v>
      </c>
      <c r="B54" s="36" t="s">
        <v>342</v>
      </c>
      <c r="C54" s="41" t="s">
        <v>347</v>
      </c>
      <c r="D54" s="42">
        <v>21</v>
      </c>
      <c r="E54" s="40">
        <v>8</v>
      </c>
      <c r="F54" s="42">
        <v>700</v>
      </c>
      <c r="G54" s="40" t="s">
        <v>376</v>
      </c>
      <c r="H54" s="44">
        <v>38.2</v>
      </c>
      <c r="I54" s="42" t="s">
        <v>485</v>
      </c>
      <c r="J54" s="39" t="s">
        <v>1161</v>
      </c>
    </row>
    <row r="55" spans="1:10" ht="12.75">
      <c r="A55" s="38" t="s">
        <v>400</v>
      </c>
      <c r="B55" s="36" t="s">
        <v>342</v>
      </c>
      <c r="C55" s="40" t="s">
        <v>354</v>
      </c>
      <c r="D55" s="42">
        <v>23</v>
      </c>
      <c r="E55" s="40">
        <v>8</v>
      </c>
      <c r="F55" s="42">
        <v>1000</v>
      </c>
      <c r="G55" s="40" t="s">
        <v>376</v>
      </c>
      <c r="H55" s="44">
        <v>40</v>
      </c>
      <c r="I55" s="42" t="s">
        <v>485</v>
      </c>
      <c r="J55" s="39" t="s">
        <v>1161</v>
      </c>
    </row>
    <row r="56" spans="1:10" ht="12.75">
      <c r="A56" s="38" t="s">
        <v>401</v>
      </c>
      <c r="B56" s="38" t="s">
        <v>342</v>
      </c>
      <c r="C56" s="40" t="s">
        <v>380</v>
      </c>
      <c r="D56" s="42">
        <v>25</v>
      </c>
      <c r="E56" s="40">
        <v>8</v>
      </c>
      <c r="F56" s="42">
        <v>1300</v>
      </c>
      <c r="G56" s="40" t="s">
        <v>402</v>
      </c>
      <c r="H56" s="44">
        <v>92.1</v>
      </c>
      <c r="I56" s="42" t="s">
        <v>486</v>
      </c>
      <c r="J56" s="39" t="s">
        <v>1161</v>
      </c>
    </row>
    <row r="57" spans="1:10" ht="12.75">
      <c r="A57" s="38" t="s">
        <v>403</v>
      </c>
      <c r="B57" s="36" t="s">
        <v>342</v>
      </c>
      <c r="C57" s="41" t="s">
        <v>380</v>
      </c>
      <c r="D57" s="42">
        <v>27</v>
      </c>
      <c r="E57" s="40">
        <v>8</v>
      </c>
      <c r="F57" s="42">
        <v>1300</v>
      </c>
      <c r="G57" s="40" t="s">
        <v>404</v>
      </c>
      <c r="H57" s="44">
        <v>93.6</v>
      </c>
      <c r="I57" s="42" t="s">
        <v>486</v>
      </c>
      <c r="J57" s="39" t="s">
        <v>1161</v>
      </c>
    </row>
    <row r="58" spans="1:10" ht="12.75">
      <c r="A58" s="38" t="s">
        <v>405</v>
      </c>
      <c r="B58" s="36" t="s">
        <v>342</v>
      </c>
      <c r="C58" s="40" t="s">
        <v>347</v>
      </c>
      <c r="D58" s="42">
        <v>24</v>
      </c>
      <c r="E58" s="40">
        <v>8</v>
      </c>
      <c r="F58" s="42">
        <v>550</v>
      </c>
      <c r="G58" s="40" t="s">
        <v>376</v>
      </c>
      <c r="H58" s="44">
        <v>55.4</v>
      </c>
      <c r="I58" s="42" t="s">
        <v>487</v>
      </c>
      <c r="J58" s="39" t="s">
        <v>1161</v>
      </c>
    </row>
    <row r="59" spans="1:10" ht="12.75">
      <c r="A59" s="38" t="s">
        <v>406</v>
      </c>
      <c r="B59" s="38" t="s">
        <v>342</v>
      </c>
      <c r="C59" s="40" t="s">
        <v>354</v>
      </c>
      <c r="D59" s="42">
        <v>27</v>
      </c>
      <c r="E59" s="40">
        <v>8</v>
      </c>
      <c r="F59" s="42">
        <v>1150</v>
      </c>
      <c r="G59" s="40" t="s">
        <v>407</v>
      </c>
      <c r="H59" s="44">
        <v>70.5</v>
      </c>
      <c r="I59" s="42" t="s">
        <v>488</v>
      </c>
      <c r="J59" s="39" t="s">
        <v>1161</v>
      </c>
    </row>
    <row r="60" spans="1:10" ht="12.75">
      <c r="A60" s="38" t="s">
        <v>408</v>
      </c>
      <c r="B60" s="36" t="s">
        <v>342</v>
      </c>
      <c r="C60" s="41" t="s">
        <v>380</v>
      </c>
      <c r="D60" s="42">
        <v>25</v>
      </c>
      <c r="E60" s="40">
        <v>8</v>
      </c>
      <c r="F60" s="42">
        <v>1750</v>
      </c>
      <c r="G60" s="40" t="s">
        <v>409</v>
      </c>
      <c r="H60" s="44">
        <v>108.5</v>
      </c>
      <c r="I60" s="42" t="s">
        <v>489</v>
      </c>
      <c r="J60" s="39" t="s">
        <v>1161</v>
      </c>
    </row>
    <row r="61" spans="1:10" ht="12.75">
      <c r="A61" s="38" t="s">
        <v>410</v>
      </c>
      <c r="B61" s="36" t="s">
        <v>342</v>
      </c>
      <c r="C61" s="40" t="s">
        <v>380</v>
      </c>
      <c r="D61" s="42">
        <v>25</v>
      </c>
      <c r="E61" s="40">
        <v>8</v>
      </c>
      <c r="F61" s="42">
        <v>1750</v>
      </c>
      <c r="G61" s="40" t="s">
        <v>409</v>
      </c>
      <c r="H61" s="44">
        <v>110</v>
      </c>
      <c r="I61" s="42" t="s">
        <v>489</v>
      </c>
      <c r="J61" s="39" t="s">
        <v>1161</v>
      </c>
    </row>
    <row r="62" spans="1:10" ht="12.75">
      <c r="A62" s="38" t="s">
        <v>490</v>
      </c>
      <c r="B62" s="36" t="s">
        <v>433</v>
      </c>
      <c r="C62" s="40"/>
      <c r="D62" s="42">
        <v>28</v>
      </c>
      <c r="E62" s="40">
        <v>8</v>
      </c>
      <c r="F62" s="42">
        <v>800</v>
      </c>
      <c r="G62" s="40" t="s">
        <v>445</v>
      </c>
      <c r="H62" s="44">
        <v>55</v>
      </c>
      <c r="I62" s="42" t="s">
        <v>447</v>
      </c>
      <c r="J62" s="39" t="s">
        <v>1161</v>
      </c>
    </row>
    <row r="63" spans="1:10" ht="12.75">
      <c r="A63" s="38" t="s">
        <v>491</v>
      </c>
      <c r="B63" s="36" t="s">
        <v>433</v>
      </c>
      <c r="C63" s="40"/>
      <c r="D63" s="42">
        <v>23</v>
      </c>
      <c r="E63" s="40">
        <v>8</v>
      </c>
      <c r="F63" s="42">
        <v>1200</v>
      </c>
      <c r="G63" s="40" t="s">
        <v>446</v>
      </c>
      <c r="H63" s="44">
        <v>65</v>
      </c>
      <c r="I63" s="42" t="s">
        <v>494</v>
      </c>
      <c r="J63" s="39" t="s">
        <v>1161</v>
      </c>
    </row>
    <row r="64" spans="1:10" ht="12.75">
      <c r="A64" s="38" t="s">
        <v>492</v>
      </c>
      <c r="B64" s="36" t="s">
        <v>433</v>
      </c>
      <c r="C64" s="40"/>
      <c r="D64" s="42">
        <v>23</v>
      </c>
      <c r="E64" s="40">
        <v>8</v>
      </c>
      <c r="F64" s="42">
        <v>2000</v>
      </c>
      <c r="G64" s="40" t="s">
        <v>493</v>
      </c>
      <c r="H64" s="44">
        <v>94</v>
      </c>
      <c r="I64" s="42" t="s">
        <v>495</v>
      </c>
      <c r="J64" s="39" t="s">
        <v>1161</v>
      </c>
    </row>
    <row r="65" spans="1:10" ht="12.75">
      <c r="A65" s="531" t="s">
        <v>411</v>
      </c>
      <c r="B65" s="532"/>
      <c r="C65" s="532"/>
      <c r="D65" s="532"/>
      <c r="E65" s="532"/>
      <c r="F65" s="532"/>
      <c r="G65" s="532"/>
      <c r="H65" s="532"/>
      <c r="I65" s="532"/>
      <c r="J65" s="533"/>
    </row>
    <row r="66" spans="1:10" ht="12.75">
      <c r="A66" s="38" t="s">
        <v>412</v>
      </c>
      <c r="B66" s="36" t="s">
        <v>342</v>
      </c>
      <c r="C66" s="41" t="s">
        <v>347</v>
      </c>
      <c r="D66" s="42">
        <v>50</v>
      </c>
      <c r="E66" s="40">
        <v>8</v>
      </c>
      <c r="F66" s="42">
        <v>500</v>
      </c>
      <c r="G66" s="40" t="s">
        <v>413</v>
      </c>
      <c r="H66" s="44">
        <v>25</v>
      </c>
      <c r="I66" s="42" t="s">
        <v>414</v>
      </c>
      <c r="J66" s="39" t="s">
        <v>1161</v>
      </c>
    </row>
    <row r="67" spans="1:10" ht="12.75">
      <c r="A67" s="38" t="s">
        <v>415</v>
      </c>
      <c r="B67" s="36" t="s">
        <v>342</v>
      </c>
      <c r="C67" s="40" t="s">
        <v>347</v>
      </c>
      <c r="D67" s="42">
        <v>57</v>
      </c>
      <c r="E67" s="40">
        <v>8</v>
      </c>
      <c r="F67" s="42">
        <v>440</v>
      </c>
      <c r="G67" s="40" t="s">
        <v>356</v>
      </c>
      <c r="H67" s="44">
        <v>34</v>
      </c>
      <c r="I67" s="42" t="s">
        <v>416</v>
      </c>
      <c r="J67" s="39" t="s">
        <v>1161</v>
      </c>
    </row>
    <row r="68" spans="1:10" ht="12.75">
      <c r="A68" s="38" t="s">
        <v>417</v>
      </c>
      <c r="B68" s="38" t="s">
        <v>342</v>
      </c>
      <c r="C68" s="40" t="s">
        <v>347</v>
      </c>
      <c r="D68" s="42">
        <v>90</v>
      </c>
      <c r="E68" s="40">
        <v>8</v>
      </c>
      <c r="F68" s="42">
        <v>500</v>
      </c>
      <c r="G68" s="40" t="s">
        <v>418</v>
      </c>
      <c r="H68" s="44">
        <v>34</v>
      </c>
      <c r="I68" s="42" t="s">
        <v>419</v>
      </c>
      <c r="J68" s="39" t="s">
        <v>1161</v>
      </c>
    </row>
    <row r="69" spans="1:10" ht="12.75">
      <c r="A69" s="38" t="s">
        <v>420</v>
      </c>
      <c r="B69" s="36" t="s">
        <v>342</v>
      </c>
      <c r="C69" s="41" t="s">
        <v>421</v>
      </c>
      <c r="D69" s="42">
        <v>62</v>
      </c>
      <c r="E69" s="40">
        <v>8</v>
      </c>
      <c r="F69" s="42">
        <v>570</v>
      </c>
      <c r="G69" s="40" t="s">
        <v>361</v>
      </c>
      <c r="H69" s="44">
        <v>46</v>
      </c>
      <c r="I69" s="42" t="s">
        <v>422</v>
      </c>
      <c r="J69" s="39" t="s">
        <v>1161</v>
      </c>
    </row>
    <row r="70" spans="1:10" ht="12.75">
      <c r="A70" s="38" t="s">
        <v>423</v>
      </c>
      <c r="B70" s="36" t="s">
        <v>342</v>
      </c>
      <c r="C70" s="40" t="s">
        <v>375</v>
      </c>
      <c r="D70" s="42">
        <v>50</v>
      </c>
      <c r="E70" s="40">
        <v>8</v>
      </c>
      <c r="F70" s="42">
        <v>400</v>
      </c>
      <c r="G70" s="40" t="s">
        <v>356</v>
      </c>
      <c r="H70" s="44">
        <v>30</v>
      </c>
      <c r="I70" s="42" t="s">
        <v>395</v>
      </c>
      <c r="J70" s="39" t="s">
        <v>1161</v>
      </c>
    </row>
    <row r="71" spans="1:10" ht="12.75">
      <c r="A71" s="38" t="s">
        <v>424</v>
      </c>
      <c r="B71" s="38" t="s">
        <v>342</v>
      </c>
      <c r="C71" s="40" t="s">
        <v>425</v>
      </c>
      <c r="D71" s="42">
        <v>70</v>
      </c>
      <c r="E71" s="40">
        <v>8</v>
      </c>
      <c r="F71" s="42">
        <v>400</v>
      </c>
      <c r="G71" s="40" t="s">
        <v>356</v>
      </c>
      <c r="H71" s="44">
        <v>30</v>
      </c>
      <c r="I71" s="42" t="s">
        <v>395</v>
      </c>
      <c r="J71" s="39" t="s">
        <v>1161</v>
      </c>
    </row>
    <row r="72" spans="1:10" ht="12.75">
      <c r="A72" s="38" t="s">
        <v>511</v>
      </c>
      <c r="B72" s="36" t="s">
        <v>367</v>
      </c>
      <c r="C72" s="40" t="s">
        <v>343</v>
      </c>
      <c r="D72" s="42">
        <v>70</v>
      </c>
      <c r="E72" s="40">
        <v>8</v>
      </c>
      <c r="F72" s="42">
        <v>120</v>
      </c>
      <c r="G72" s="40" t="s">
        <v>368</v>
      </c>
      <c r="H72" s="44">
        <v>56</v>
      </c>
      <c r="I72" s="42" t="s">
        <v>510</v>
      </c>
      <c r="J72" s="39" t="s">
        <v>1161</v>
      </c>
    </row>
    <row r="73" spans="1:10" ht="12.75">
      <c r="A73" s="540" t="s">
        <v>34</v>
      </c>
      <c r="B73" s="541"/>
      <c r="C73" s="541"/>
      <c r="D73" s="541"/>
      <c r="E73" s="541"/>
      <c r="F73" s="541"/>
      <c r="G73" s="541"/>
      <c r="H73" s="541"/>
      <c r="I73" s="541"/>
      <c r="J73" s="541"/>
    </row>
    <row r="74" spans="1:10" ht="12.75">
      <c r="A74" s="38" t="s">
        <v>501</v>
      </c>
      <c r="B74" s="36" t="s">
        <v>367</v>
      </c>
      <c r="C74" s="40" t="s">
        <v>506</v>
      </c>
      <c r="D74" s="42" t="s">
        <v>507</v>
      </c>
      <c r="E74" s="40">
        <v>8</v>
      </c>
      <c r="F74" s="42">
        <v>1600</v>
      </c>
      <c r="G74" s="45" t="s">
        <v>508</v>
      </c>
      <c r="H74" s="44">
        <v>216</v>
      </c>
      <c r="I74" s="42"/>
      <c r="J74" s="39" t="s">
        <v>1161</v>
      </c>
    </row>
    <row r="75" spans="1:10" ht="12.75">
      <c r="A75" s="38" t="s">
        <v>502</v>
      </c>
      <c r="B75" s="36" t="s">
        <v>367</v>
      </c>
      <c r="C75" s="40" t="s">
        <v>506</v>
      </c>
      <c r="D75" s="42" t="s">
        <v>507</v>
      </c>
      <c r="E75" s="40">
        <v>8</v>
      </c>
      <c r="F75" s="42">
        <v>1600</v>
      </c>
      <c r="G75" s="45" t="s">
        <v>508</v>
      </c>
      <c r="H75" s="44">
        <v>216</v>
      </c>
      <c r="I75" s="42"/>
      <c r="J75" s="39" t="s">
        <v>1161</v>
      </c>
    </row>
    <row r="76" spans="1:10" ht="12.75">
      <c r="A76" s="38" t="s">
        <v>503</v>
      </c>
      <c r="B76" s="36" t="s">
        <v>367</v>
      </c>
      <c r="C76" s="40" t="s">
        <v>506</v>
      </c>
      <c r="D76" s="42" t="s">
        <v>507</v>
      </c>
      <c r="E76" s="40">
        <v>8</v>
      </c>
      <c r="F76" s="42">
        <v>1600</v>
      </c>
      <c r="G76" s="45" t="s">
        <v>508</v>
      </c>
      <c r="H76" s="44">
        <v>1500</v>
      </c>
      <c r="I76" s="42"/>
      <c r="J76" s="39" t="s">
        <v>1161</v>
      </c>
    </row>
    <row r="77" spans="1:10" ht="12.75">
      <c r="A77" s="38" t="s">
        <v>504</v>
      </c>
      <c r="B77" s="36"/>
      <c r="C77" s="40"/>
      <c r="D77" s="42"/>
      <c r="E77" s="40"/>
      <c r="F77" s="42"/>
      <c r="G77" s="45" t="s">
        <v>505</v>
      </c>
      <c r="H77" s="44"/>
      <c r="I77" s="42"/>
      <c r="J77" s="39" t="s">
        <v>1161</v>
      </c>
    </row>
    <row r="78" spans="1:10" ht="12.75">
      <c r="A78" s="38" t="s">
        <v>231</v>
      </c>
      <c r="B78" s="36"/>
      <c r="C78" s="40"/>
      <c r="D78" s="42"/>
      <c r="E78" s="40"/>
      <c r="F78" s="42"/>
      <c r="G78" s="45" t="s">
        <v>505</v>
      </c>
      <c r="H78" s="44"/>
      <c r="I78" s="42"/>
      <c r="J78" s="39" t="s">
        <v>1161</v>
      </c>
    </row>
  </sheetData>
  <sheetProtection/>
  <mergeCells count="21">
    <mergeCell ref="A1:J1"/>
    <mergeCell ref="A2:J2"/>
    <mergeCell ref="A6:A7"/>
    <mergeCell ref="B6:B7"/>
    <mergeCell ref="C6:C7"/>
    <mergeCell ref="A73:J73"/>
    <mergeCell ref="A65:J65"/>
    <mergeCell ref="A53:J53"/>
    <mergeCell ref="A41:J41"/>
    <mergeCell ref="A34:J34"/>
    <mergeCell ref="J6:J7"/>
    <mergeCell ref="G6:G7"/>
    <mergeCell ref="H6:H7"/>
    <mergeCell ref="I6:I7"/>
    <mergeCell ref="D6:D7"/>
    <mergeCell ref="A25:J25"/>
    <mergeCell ref="A5:J5"/>
    <mergeCell ref="F6:F7"/>
    <mergeCell ref="A3:J3"/>
    <mergeCell ref="A4:J4"/>
    <mergeCell ref="E6:E7"/>
  </mergeCells>
  <printOptions horizontalCentered="1"/>
  <pageMargins left="0" right="0.15748031496062992" top="0" bottom="0" header="0" footer="0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Rusarsenal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liskov</cp:lastModifiedBy>
  <cp:lastPrinted>2016-01-19T05:05:01Z</cp:lastPrinted>
  <dcterms:created xsi:type="dcterms:W3CDTF">2001-08-14T13:20:47Z</dcterms:created>
  <dcterms:modified xsi:type="dcterms:W3CDTF">2016-01-19T05:05:04Z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