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6" firstSheet="10" activeTab="11"/>
  </bookViews>
  <sheets>
    <sheet name="ОГЛАВЛЕНИЕ" sheetId="1" r:id="rId1"/>
    <sheet name="нас" sheetId="2" r:id="rId2"/>
    <sheet name="рад" sheetId="3" r:id="rId3"/>
    <sheet name="пан.рад" sheetId="4" r:id="rId4"/>
    <sheet name="ИБП" sheetId="5" r:id="rId5"/>
    <sheet name="расш баки" sheetId="6" r:id="rId6"/>
    <sheet name="насосы" sheetId="7" r:id="rId7"/>
    <sheet name="дым" sheetId="8" r:id="rId8"/>
    <sheet name="Коллекторы Master" sheetId="9" r:id="rId9"/>
    <sheet name="Водосн, скв. насосы" sheetId="10" r:id="rId10"/>
    <sheet name="Баки для воды" sheetId="11" r:id="rId11"/>
    <sheet name="Лист1" sheetId="12" r:id="rId12"/>
  </sheets>
  <definedNames>
    <definedName name="Excel_BuiltIn_Print_Area_20_1">#REF!</definedName>
    <definedName name="_xlnm.Print_Area" localSheetId="10">'Баки для воды'!$A$1:$F$46</definedName>
    <definedName name="_xlnm.Print_Area" localSheetId="9">'Водосн, скв. насосы'!$A$1:$C$16</definedName>
    <definedName name="_xlnm.Print_Area" localSheetId="7">'дым'!$A$1:$Z$209</definedName>
    <definedName name="_xlnm.Print_Area" localSheetId="4">'ИБП'!$A$1:$K$18</definedName>
    <definedName name="_xlnm.Print_Area" localSheetId="8">'Коллекторы Master'!$A$1:$J$13</definedName>
    <definedName name="_xlnm.Print_Area" localSheetId="1">'нас'!$A$1:$F$65</definedName>
    <definedName name="_xlnm.Print_Area" localSheetId="6">'насосы'!$A$1:$F$13</definedName>
    <definedName name="_xlnm.Print_Area" localSheetId="3">'пан.рад'!$A$1:$E$97</definedName>
    <definedName name="_xlnm.Print_Area" localSheetId="2">'рад'!$A$2:$G$14</definedName>
    <definedName name="_xlnm.Print_Area" localSheetId="5">'расш баки'!$A$2:$F$18</definedName>
  </definedNames>
  <calcPr fullCalcOnLoad="1"/>
</workbook>
</file>

<file path=xl/sharedStrings.xml><?xml version="1.0" encoding="utf-8"?>
<sst xmlns="http://schemas.openxmlformats.org/spreadsheetml/2006/main" count="761" uniqueCount="423">
  <si>
    <t>КОТЛЫ НАСТЕННЫЕ</t>
  </si>
  <si>
    <t>РАДИАТОРЫ</t>
  </si>
  <si>
    <t>ПАНЕЛЬНЫЕ  СТАЛЬНЫЕ РАДИАТОРЫ</t>
  </si>
  <si>
    <t>ИСТОЧНИКИ БЕСПЕРЕБОЙНОГО ПИТАНИЯ</t>
  </si>
  <si>
    <t>РАСШИРИТЕЛЬНЫЕ БАКИ</t>
  </si>
  <si>
    <t>ДЫМОХОДЫ ИЗ НЕРЖАВЕЮЩЕЙ СТАЛИ</t>
  </si>
  <si>
    <t>СТАНЦИИ ВОДОСНАБЖЕНИЯ, СКВАЖЕННЫЕ НАСОСЫ</t>
  </si>
  <si>
    <t>КОЛЛЕКТОРЫ MASTER</t>
  </si>
  <si>
    <t>БАКИ ДЛЯ ВОДЫ</t>
  </si>
  <si>
    <t>ОГЛАВЛЕНИЕ</t>
  </si>
  <si>
    <t>Модель</t>
  </si>
  <si>
    <t>Цена опт</t>
  </si>
  <si>
    <t>Цена розн</t>
  </si>
  <si>
    <t>Примечание</t>
  </si>
  <si>
    <t>Ваша цена</t>
  </si>
  <si>
    <t>Цена розн.</t>
  </si>
  <si>
    <t xml:space="preserve">ARDERIA  </t>
  </si>
  <si>
    <t>Цена опт в евро</t>
  </si>
  <si>
    <t>Отапл площадь,м2</t>
  </si>
  <si>
    <t>Расход воды, л/мин</t>
  </si>
  <si>
    <t>ARDERIA 16 кВт (мод.2.13)</t>
  </si>
  <si>
    <t>8,7  л/мин</t>
  </si>
  <si>
    <t>ARDERIA 18,6кВт  (мод. 2.16)</t>
  </si>
  <si>
    <t>10,7л/мин</t>
  </si>
  <si>
    <t>ARDERIA 23,3кВт (мод. 2.20)</t>
  </si>
  <si>
    <t>13,3 л/мин</t>
  </si>
  <si>
    <t>ARDERIA 29,1 кВт (мод.2.25)</t>
  </si>
  <si>
    <t>16,7 л/мин</t>
  </si>
  <si>
    <t>ARDERIA 34,9кВт (мод. 2.30)</t>
  </si>
  <si>
    <t>20 л/мин</t>
  </si>
  <si>
    <t>ARDERIA 40,7кВт(мод.2.35)</t>
  </si>
  <si>
    <t>23,3 л/мин</t>
  </si>
  <si>
    <t>Раздельный газоотвод задний</t>
  </si>
  <si>
    <t>Раздельный газоотвод боковой</t>
  </si>
  <si>
    <t>ARDERIA 16кВт (мод.2.13) КОАКС.</t>
  </si>
  <si>
    <t>ARDERIA18,6кВт  (мод. 2.16) КОАКС.</t>
  </si>
  <si>
    <t>ARDERIA 23,3кВт (мод. 2.20)КОАКС.</t>
  </si>
  <si>
    <t>ARDERIA 29,1 кВт (мод.2.25)КОАКС.</t>
  </si>
  <si>
    <t>ARDERIA  34,9кВт (мод. 2.30)КОАКС.</t>
  </si>
  <si>
    <t>ARDERIA 40,7кВт(мод.2.35)КОАКС.</t>
  </si>
  <si>
    <t>Коаксиальная труба</t>
  </si>
  <si>
    <t>Коаксиальное колено</t>
  </si>
  <si>
    <t xml:space="preserve">Navien </t>
  </si>
  <si>
    <t>Камера сгорания</t>
  </si>
  <si>
    <t>Navien Ace-13 (белый)</t>
  </si>
  <si>
    <t xml:space="preserve">13,8 </t>
  </si>
  <si>
    <t>закрытая</t>
  </si>
  <si>
    <t>Navien Ace-16(белый)</t>
  </si>
  <si>
    <t>13,8</t>
  </si>
  <si>
    <t>Navien Ace-20(белый)</t>
  </si>
  <si>
    <t>Navien Ace-24(белый)</t>
  </si>
  <si>
    <t>Navien Ace-30(белый)</t>
  </si>
  <si>
    <t>17,2</t>
  </si>
  <si>
    <t>Navien Ace-35(белый)</t>
  </si>
  <si>
    <t>Navien Ace-40(белый)</t>
  </si>
  <si>
    <t>Раздельный газоотвод</t>
  </si>
  <si>
    <t>Navien Ace-13 COAXIAL (белый)</t>
  </si>
  <si>
    <t>Navien Ace-16 COAXIAL (белый)</t>
  </si>
  <si>
    <t>Navien Ace-20 COAXIAL (белый)</t>
  </si>
  <si>
    <t>Navien Ace-24 COAXIAL (белый)</t>
  </si>
  <si>
    <t>Navien Ace-30 COAXIAL (белый)</t>
  </si>
  <si>
    <t>Коаксиальный дымоход 60х100(белый)</t>
  </si>
  <si>
    <t>Navien Ace-13 ATMO</t>
  </si>
  <si>
    <t>открытая</t>
  </si>
  <si>
    <t>Navien Ace-16 ATMO</t>
  </si>
  <si>
    <t>Navien Ace-20 ATMO</t>
  </si>
  <si>
    <t>Navien Ace-24 ATMO</t>
  </si>
  <si>
    <t>Navien 13 К дизельный</t>
  </si>
  <si>
    <t>1,45 л/ч</t>
  </si>
  <si>
    <t>Navien 17 К дизельный</t>
  </si>
  <si>
    <t>1,93 л/ч</t>
  </si>
  <si>
    <t>Navien 21 К дизельный</t>
  </si>
  <si>
    <t>Navien 24 К дизельный</t>
  </si>
  <si>
    <t>2,9 л/ч</t>
  </si>
  <si>
    <t>Navien 30 К дизельный</t>
  </si>
  <si>
    <t>3,62 л/ч</t>
  </si>
  <si>
    <t>Navien 40 К дизельный</t>
  </si>
  <si>
    <t>Дымоход</t>
  </si>
  <si>
    <t>Fondital</t>
  </si>
  <si>
    <r>
      <t xml:space="preserve">Fondital </t>
    </r>
    <r>
      <rPr>
        <b/>
        <sz val="11"/>
        <rFont val="Arial"/>
        <family val="2"/>
      </rPr>
      <t>CTFS 24 закр</t>
    </r>
  </si>
  <si>
    <r>
      <t>Fondital</t>
    </r>
    <r>
      <rPr>
        <b/>
        <sz val="11"/>
        <rFont val="Arial"/>
        <family val="2"/>
      </rPr>
      <t xml:space="preserve"> CTN 24 откр</t>
    </r>
  </si>
  <si>
    <t>Газоотвод стандартный</t>
  </si>
  <si>
    <t>Радиаторы</t>
  </si>
  <si>
    <t>Цена за сек. опт</t>
  </si>
  <si>
    <t>Цена за сек. розн</t>
  </si>
  <si>
    <t>Размер</t>
  </si>
  <si>
    <t>Вес</t>
  </si>
  <si>
    <t>Рабочее давл. Бар</t>
  </si>
  <si>
    <t>Теплоотдача</t>
  </si>
  <si>
    <t>в*ш*гл</t>
  </si>
  <si>
    <t>Вт</t>
  </si>
  <si>
    <t>500*80*80</t>
  </si>
  <si>
    <t>ELS(Хафис)</t>
  </si>
  <si>
    <t>ELS 500/80 (биметалл)</t>
  </si>
  <si>
    <t>188 (64,5 С)</t>
  </si>
  <si>
    <t>ELS 500/80</t>
  </si>
  <si>
    <t>178 (64,5 С)</t>
  </si>
  <si>
    <t>ELS 500/96</t>
  </si>
  <si>
    <t>500*80*96</t>
  </si>
  <si>
    <t>Тип 11, высота 500 мм</t>
  </si>
  <si>
    <t>РСПО-11</t>
  </si>
  <si>
    <t>Номинальный тепловой поток, Вт</t>
  </si>
  <si>
    <t>Цена ОПТ</t>
  </si>
  <si>
    <t>500*400</t>
  </si>
  <si>
    <t>500х500</t>
  </si>
  <si>
    <t>500х600</t>
  </si>
  <si>
    <t>500х700</t>
  </si>
  <si>
    <t>500х800</t>
  </si>
  <si>
    <t>500х900</t>
  </si>
  <si>
    <t>500х1000</t>
  </si>
  <si>
    <t>500х1100</t>
  </si>
  <si>
    <t>500х1200</t>
  </si>
  <si>
    <t>500х1300</t>
  </si>
  <si>
    <t>500х1400</t>
  </si>
  <si>
    <t>500х1500</t>
  </si>
  <si>
    <t>500х1600</t>
  </si>
  <si>
    <t>500х1700</t>
  </si>
  <si>
    <t>500х1800</t>
  </si>
  <si>
    <t>500х1900</t>
  </si>
  <si>
    <t>500х2000</t>
  </si>
  <si>
    <t>500х2100</t>
  </si>
  <si>
    <t>500х2200</t>
  </si>
  <si>
    <t>500х2300</t>
  </si>
  <si>
    <t>500х2400</t>
  </si>
  <si>
    <t>500х2500</t>
  </si>
  <si>
    <t>500х2600</t>
  </si>
  <si>
    <t>500х2700</t>
  </si>
  <si>
    <t>500х2800</t>
  </si>
  <si>
    <t>500х2900</t>
  </si>
  <si>
    <t>500х3000</t>
  </si>
  <si>
    <t>Тип 22, высота 500 мм</t>
  </si>
  <si>
    <t>РСПО-22</t>
  </si>
  <si>
    <t>Номинальный тепловой поток, ВТ</t>
  </si>
  <si>
    <t>Тип 22, высота 300 мм</t>
  </si>
  <si>
    <t>300*400</t>
  </si>
  <si>
    <t>300x500</t>
  </si>
  <si>
    <t>300x600</t>
  </si>
  <si>
    <t>300x700</t>
  </si>
  <si>
    <t>300x800</t>
  </si>
  <si>
    <t>300x900</t>
  </si>
  <si>
    <t>300x1000</t>
  </si>
  <si>
    <t>300x1100</t>
  </si>
  <si>
    <t>300x1200</t>
  </si>
  <si>
    <t>300x1300</t>
  </si>
  <si>
    <t>300x1400</t>
  </si>
  <si>
    <t>300x1500</t>
  </si>
  <si>
    <t>300x1600</t>
  </si>
  <si>
    <t>300x1700</t>
  </si>
  <si>
    <t>300x1800</t>
  </si>
  <si>
    <t>300x1900</t>
  </si>
  <si>
    <t>300x2000</t>
  </si>
  <si>
    <t>300х2100</t>
  </si>
  <si>
    <t>300x2200</t>
  </si>
  <si>
    <t>300х2300</t>
  </si>
  <si>
    <t>300x2400</t>
  </si>
  <si>
    <t>300х2500</t>
  </si>
  <si>
    <t>300x2600</t>
  </si>
  <si>
    <t>300х2700</t>
  </si>
  <si>
    <t>300x2800</t>
  </si>
  <si>
    <t>300х2900</t>
  </si>
  <si>
    <t>300x3000</t>
  </si>
  <si>
    <t>Источник бесперебойного питания Intelligent</t>
  </si>
  <si>
    <t>Мощность</t>
  </si>
  <si>
    <t>Форма вых</t>
  </si>
  <si>
    <t>напряжения</t>
  </si>
  <si>
    <t>Intelligent 500LT2</t>
  </si>
  <si>
    <t>500ВА, 300Вт</t>
  </si>
  <si>
    <t>синусоида</t>
  </si>
  <si>
    <t>Intelligent 1000LT2</t>
  </si>
  <si>
    <t>1000ВА, 600Вт</t>
  </si>
  <si>
    <t>Таблица расчета примерного времени (в часах) автономной работы ИБП INELT Intelligent 500LT2.</t>
  </si>
  <si>
    <t>Емкость АКБ </t>
  </si>
  <si>
    <t> 27 Ач</t>
  </si>
  <si>
    <t> 42 Ач</t>
  </si>
  <si>
    <t>55 Ач </t>
  </si>
  <si>
    <t> 70 Ач</t>
  </si>
  <si>
    <t>80 Ач </t>
  </si>
  <si>
    <t> 100 Ач</t>
  </si>
  <si>
    <t> 120 Ач</t>
  </si>
  <si>
    <t> 150 Ач</t>
  </si>
  <si>
    <t> 200 Ач</t>
  </si>
  <si>
    <t> 240 Ач</t>
  </si>
  <si>
    <t> 50% нагрузка</t>
  </si>
  <si>
    <t> 1,3</t>
  </si>
  <si>
    <t>2,1 </t>
  </si>
  <si>
    <t> 3</t>
  </si>
  <si>
    <t>4 </t>
  </si>
  <si>
    <t>5 </t>
  </si>
  <si>
    <t>11 </t>
  </si>
  <si>
    <t>16 </t>
  </si>
  <si>
    <t>20 </t>
  </si>
  <si>
    <t>100% нагрузка</t>
  </si>
  <si>
    <t> 0,5</t>
  </si>
  <si>
    <t> 0,9</t>
  </si>
  <si>
    <t> 1,7</t>
  </si>
  <si>
    <t> 2</t>
  </si>
  <si>
    <t> 2,8</t>
  </si>
  <si>
    <t> 3,5</t>
  </si>
  <si>
    <t> 4,5</t>
  </si>
  <si>
    <t> 7</t>
  </si>
  <si>
    <t> 8</t>
  </si>
  <si>
    <t>Таблица расчета примерного времени (в часах) автономной работы ИБП INELT Intelligent 1000LT2.</t>
  </si>
  <si>
    <t> 2,5</t>
  </si>
  <si>
    <t>3,4 </t>
  </si>
  <si>
    <t> 6</t>
  </si>
  <si>
    <t>10 </t>
  </si>
  <si>
    <t>14 </t>
  </si>
  <si>
    <t>18 </t>
  </si>
  <si>
    <t> 0,4</t>
  </si>
  <si>
    <t> 0,8</t>
  </si>
  <si>
    <t> 1,1</t>
  </si>
  <si>
    <t> 1,5</t>
  </si>
  <si>
    <t> 4</t>
  </si>
  <si>
    <t>Производитель</t>
  </si>
  <si>
    <t>Д Ы М О Х О Д Ы</t>
  </si>
  <si>
    <t>При изготовлении всей продукции используется зеркальный нержавеющий лист марки AISI 430</t>
  </si>
  <si>
    <t>Ф</t>
  </si>
  <si>
    <t>0,25 м</t>
  </si>
  <si>
    <t>0,5 м</t>
  </si>
  <si>
    <t>1,0м</t>
  </si>
  <si>
    <t>80-110</t>
  </si>
  <si>
    <t>упаковка</t>
  </si>
  <si>
    <t>все диаметры по 10 шт</t>
  </si>
  <si>
    <t>до ф135 - 5 шт, ф140-180 - 3 шт, ф200-300 - 2 шт</t>
  </si>
  <si>
    <t>К О Л Е Н О</t>
  </si>
  <si>
    <t>Угол 90гр</t>
  </si>
  <si>
    <t>Угол 135 гр</t>
  </si>
  <si>
    <t>до ф160 - 4 шт, ф180-300 - 2 шт</t>
  </si>
  <si>
    <t>до ф160 - 5 шт, ф180-300 - 2 шт</t>
  </si>
  <si>
    <t>Ш И Б Е Р</t>
  </si>
  <si>
    <t>З О Н Т</t>
  </si>
  <si>
    <t>все диаметры по 5 шт</t>
  </si>
  <si>
    <t>Т Р О Й Н И К без заглушки</t>
  </si>
  <si>
    <t>до ф140 - 5 шт, ф150-300 - 3 шт</t>
  </si>
  <si>
    <t>до ф140 - 5 шт, ф150-300 - 2 шт</t>
  </si>
  <si>
    <t>Д В У Х С Т Е Н Н Ы Е   Д Ы М О Х О Д Ы  с утеплителем</t>
  </si>
  <si>
    <t>Сэндвичи 0,5 м</t>
  </si>
  <si>
    <t>Сэндвичи 1 м</t>
  </si>
  <si>
    <t>нерж. ст. 0,5 мм + оцинк. ст.</t>
  </si>
  <si>
    <t xml:space="preserve">нерж. ст. 0,5 мм + зерк. нерж. ст. </t>
  </si>
  <si>
    <t>200х110</t>
  </si>
  <si>
    <t>200х115</t>
  </si>
  <si>
    <t>200х120</t>
  </si>
  <si>
    <t>200х130</t>
  </si>
  <si>
    <t>210х140</t>
  </si>
  <si>
    <t>210х150</t>
  </si>
  <si>
    <t>250х150</t>
  </si>
  <si>
    <t>250х160</t>
  </si>
  <si>
    <t>280х200</t>
  </si>
  <si>
    <t>300х220</t>
  </si>
  <si>
    <t>350х250</t>
  </si>
  <si>
    <t>400х300</t>
  </si>
  <si>
    <t>только нерж.+нерж. до ф250х…. - 2 шт, ф280х….. - 1 шт</t>
  </si>
  <si>
    <t>С Э Н Д В И Ч — К О Л Е Н О</t>
  </si>
  <si>
    <t>С Э Н Д В И Ч — Т Р О Й Н И К</t>
  </si>
  <si>
    <r>
      <t xml:space="preserve">К О Н С О Л Ь </t>
    </r>
    <r>
      <rPr>
        <b/>
        <sz val="12"/>
        <rFont val="Arial Cyr"/>
        <family val="2"/>
      </rPr>
      <t>(компл. 2 шт., болты, гайки, шайбы)</t>
    </r>
  </si>
  <si>
    <t>П Л О Щ А Д К А    М О Н Т А Ж Н А Я</t>
  </si>
  <si>
    <t>Для диаметров</t>
  </si>
  <si>
    <t>нерж. ст. 0,8 мм + оцинк. ст.</t>
  </si>
  <si>
    <t xml:space="preserve">нерж. ст. 2,0 мм + зерк. нерж. ст. </t>
  </si>
  <si>
    <t>К1—280</t>
  </si>
  <si>
    <t>200х110; 200х115; 200х120; 200х130</t>
  </si>
  <si>
    <t>К1 — 281</t>
  </si>
  <si>
    <t xml:space="preserve"> 200х110 –  200х130</t>
  </si>
  <si>
    <t>К2—330</t>
  </si>
  <si>
    <t>от  200х110 до 210х150</t>
  </si>
  <si>
    <t>К3—400</t>
  </si>
  <si>
    <t>от  200х110 до 300х220</t>
  </si>
  <si>
    <t>210х140  –  250х160</t>
  </si>
  <si>
    <t>К4—500</t>
  </si>
  <si>
    <t>от 200х110 до 400х300</t>
  </si>
  <si>
    <t>280х180 280х200 300х220</t>
  </si>
  <si>
    <t>К5—600</t>
  </si>
  <si>
    <t>К6—700</t>
  </si>
  <si>
    <t>350х250 400х300</t>
  </si>
  <si>
    <t>К7—950</t>
  </si>
  <si>
    <r>
      <t xml:space="preserve">Консоль+площадка монтажная заменяет </t>
    </r>
    <r>
      <rPr>
        <b/>
        <i/>
        <u val="single"/>
        <sz val="10"/>
        <color indexed="10"/>
        <rFont val="Arial Cyr"/>
        <family val="2"/>
      </rPr>
      <t>КРОНШТЕЙН КОНСОЛЬНЫЙ</t>
    </r>
    <r>
      <rPr>
        <b/>
        <i/>
        <sz val="10"/>
        <color indexed="10"/>
        <rFont val="Arial Cyr"/>
        <family val="2"/>
      </rPr>
      <t xml:space="preserve">. Консоль прозволяет изменять расстояние между стеной и дымоходом </t>
    </r>
  </si>
  <si>
    <t>Х О М У Т   О Б Ж И М Н О Й</t>
  </si>
  <si>
    <t>Ф(*)</t>
  </si>
  <si>
    <t>нерж. сталь 0,5 мм</t>
  </si>
  <si>
    <t>80-130</t>
  </si>
  <si>
    <t>135-160</t>
  </si>
  <si>
    <t>197-202</t>
  </si>
  <si>
    <t>(*) все изделия из текущего промежутка диаметров имеют одинаковую цену в заявке указывать точный диаметр</t>
  </si>
  <si>
    <r>
      <t xml:space="preserve">М А С Т Е Р  Ф Л Е Ш  </t>
    </r>
    <r>
      <rPr>
        <b/>
        <sz val="12"/>
        <rFont val="Arial Cyr"/>
        <family val="2"/>
      </rPr>
      <t>(от -55 до +135</t>
    </r>
    <r>
      <rPr>
        <b/>
        <sz val="12"/>
        <rFont val="Tahoma"/>
        <family val="2"/>
      </rPr>
      <t>°С</t>
    </r>
    <r>
      <rPr>
        <b/>
        <sz val="12"/>
        <rFont val="Arial Cyr"/>
        <family val="2"/>
      </rPr>
      <t>) Цвета: зеленый, коричневый, красный, серый, черный</t>
    </r>
  </si>
  <si>
    <t>Для газовых колонок, котлов, низкотемпературного оборудования</t>
  </si>
  <si>
    <t>№№</t>
  </si>
  <si>
    <t>№1</t>
  </si>
  <si>
    <t>76-203 угловой</t>
  </si>
  <si>
    <t>№2</t>
  </si>
  <si>
    <t>203-280 угловой</t>
  </si>
  <si>
    <t>№8</t>
  </si>
  <si>
    <t>178-330 прямой</t>
  </si>
  <si>
    <t>П Р И Т О П О Ч Н Ы Й   Л И С Т</t>
  </si>
  <si>
    <t>Э К Р А Н   З А Щ И Т Н Ы Й</t>
  </si>
  <si>
    <t>Размер мм</t>
  </si>
  <si>
    <t>оцинк.сталь 0,5 мм</t>
  </si>
  <si>
    <t>зерк.нерж.сталь 0,5мм</t>
  </si>
  <si>
    <t>зерк.нерж.сталь0,5 мм + пленка</t>
  </si>
  <si>
    <t>600х400, 600х500</t>
  </si>
  <si>
    <t>1000х500</t>
  </si>
  <si>
    <t>1000х600</t>
  </si>
  <si>
    <t>1000х1000</t>
  </si>
  <si>
    <t>К Р О Н Ш Т Е Й Н   С Т Е Н О В О Й</t>
  </si>
  <si>
    <t xml:space="preserve">П О Т О Л О Ч Н О  П Р О Х О Д Н О Й  У З Е Л </t>
  </si>
  <si>
    <t>нерж. сталь 1,0 мм</t>
  </si>
  <si>
    <t xml:space="preserve">нерж. сталь </t>
  </si>
  <si>
    <t>80-200</t>
  </si>
  <si>
    <t>210-300</t>
  </si>
  <si>
    <t xml:space="preserve">К Р Ы Ш К А  Р А З Д Е Л К А (угловая, прямая) для банных и отопительных печей, каминов </t>
  </si>
  <si>
    <t xml:space="preserve">оцинк. сталь </t>
  </si>
  <si>
    <t>110-120</t>
  </si>
  <si>
    <t>130-160</t>
  </si>
  <si>
    <t>180-210</t>
  </si>
  <si>
    <t>220-300</t>
  </si>
  <si>
    <t>О Г О Л О В О К</t>
  </si>
  <si>
    <t>С Т А Р Т-С Е Н Д В И Ч</t>
  </si>
  <si>
    <t>оцинк. ст. 0,5 мм</t>
  </si>
  <si>
    <t>зерк. нерж. сталь 0,5 мм</t>
  </si>
  <si>
    <t xml:space="preserve">нерж. ст. 0,5 мм </t>
  </si>
  <si>
    <t>З А Г Л У Ш К А (глухая)</t>
  </si>
  <si>
    <t>с конденсатоотводом нерж.</t>
  </si>
  <si>
    <t>Коллекторы со встроенными вентилями и евроконусами</t>
  </si>
  <si>
    <t>Наименование</t>
  </si>
  <si>
    <t>Коллектор 1" - 16 - 2</t>
  </si>
  <si>
    <t>Коллектор 1" - 16 - 3</t>
  </si>
  <si>
    <t>Коллектор 1" - 16 - 4</t>
  </si>
  <si>
    <t>Коллектор 1" - 16 - 5</t>
  </si>
  <si>
    <t>Коллектор 3/4" - 16 - 2</t>
  </si>
  <si>
    <t>Коллектор 3/4" - 16 - 3</t>
  </si>
  <si>
    <t>Коллектор 3/4" - 16 - 4</t>
  </si>
  <si>
    <t>Коллектор 3/4" - 16 - 5</t>
  </si>
  <si>
    <t>Акватехника</t>
  </si>
  <si>
    <t>Станции водоснабжения</t>
  </si>
  <si>
    <t xml:space="preserve">                    Станция водоснабжения COMBI 100-24 (Россия)</t>
  </si>
  <si>
    <t xml:space="preserve">                    Станция водоснабжения LEADER 100-24 (Россия)</t>
  </si>
  <si>
    <t xml:space="preserve">                    Станция водоснабжения LEADER 60-24 (Россия)</t>
  </si>
  <si>
    <t xml:space="preserve">                    Станция водоснабжения LEADER 80-24 (Россия)</t>
  </si>
  <si>
    <t xml:space="preserve">                    Станция водоснабжения STANDARD 100-24 (Россия)</t>
  </si>
  <si>
    <t xml:space="preserve">                    Станция водоснабжения STANDARD 101-24 (Россия)</t>
  </si>
  <si>
    <t xml:space="preserve">                    Станция водоснабжения STANDARD 60-24 (Россия)</t>
  </si>
  <si>
    <t xml:space="preserve">                    Станция водоснабжения STANDARD 61-24 (Россия)</t>
  </si>
  <si>
    <t xml:space="preserve">                    Станция водоснабжения STANDARD 80-24 (Россия)</t>
  </si>
  <si>
    <t xml:space="preserve">                    Станция водоснабжения STANDARD 81-24 (Россия)</t>
  </si>
  <si>
    <t>БАК ДЛЯ ВОДЫ</t>
  </si>
  <si>
    <t xml:space="preserve">Бак </t>
  </si>
  <si>
    <t>Фото</t>
  </si>
  <si>
    <t>ATV-200 (черный) с поплавком</t>
  </si>
  <si>
    <t>ATV-500 (черный) с поплавком</t>
  </si>
  <si>
    <t>ATV-750 (черный) с поплавком</t>
  </si>
  <si>
    <t>ATV-1000 (черный) с поплавком</t>
  </si>
  <si>
    <t>ATV-1500 (черный) с поплавком</t>
  </si>
  <si>
    <t>ATV-2000 (черный) с поплавком</t>
  </si>
  <si>
    <t>ATV 200 (синий) с поплавком</t>
  </si>
  <si>
    <t>ATV 500 (синий) с поплавком</t>
  </si>
  <si>
    <t>ATV 750 (синий) с поплавком</t>
  </si>
  <si>
    <t>ATV 1000 (синий) с поплавком</t>
  </si>
  <si>
    <t>ATV 1500 (синий) с поплавком</t>
  </si>
  <si>
    <t>ATV 2000 (синий) с поплавком</t>
  </si>
  <si>
    <t>ATV-750 BW (сине-белый) с поплавком</t>
  </si>
  <si>
    <t>ATV-1000 BW (сине-белый) с поплавком</t>
  </si>
  <si>
    <t>ATV-1500 BW (сине-белый) с поплавком</t>
  </si>
  <si>
    <t>ATV-2000 BW (сине-белый) с поплавком</t>
  </si>
  <si>
    <t>ATH 500 (синий) с поплавком</t>
  </si>
  <si>
    <t>ATH 1000 (синий) с поплавком</t>
  </si>
  <si>
    <t>ATH 1500 (синий) с поплавком</t>
  </si>
  <si>
    <t>ATP-500 (синий) с поплавком</t>
  </si>
  <si>
    <t>ATP-1000 (синий) с поплавком</t>
  </si>
  <si>
    <t>Combi  W-1100 B (синий) с поплавком</t>
  </si>
  <si>
    <t>Combi  W-2000 B (синий) с поплавком</t>
  </si>
  <si>
    <t>Combi  W-1100 BW (сине-белый) с поплавком</t>
  </si>
  <si>
    <t>Combi  W-1500 BW (сине-белый) с поплавком</t>
  </si>
  <si>
    <t>Combi  W-2000 BW (сине-белый) с поплавком</t>
  </si>
  <si>
    <t>БАК ДЛЯ ДУША</t>
  </si>
  <si>
    <t>240 (черный) (1100х1100х300)</t>
  </si>
  <si>
    <t>240 (черный) (950х950х340)</t>
  </si>
  <si>
    <t>ЗАПЧАСТИ</t>
  </si>
  <si>
    <t>Выключатель уровня MINIMATIC/C 10A (компл.)</t>
  </si>
  <si>
    <t>Поплавковый клапан ¾"</t>
  </si>
  <si>
    <t>Поплавковый клапан 1"</t>
  </si>
  <si>
    <t>Комплект для подключения пластиковых баков 3/4"</t>
  </si>
  <si>
    <t>Комплект для подключения пластиковых баков 1"</t>
  </si>
  <si>
    <t>Возд. клапан д/крышки, синий (шт)</t>
  </si>
  <si>
    <t>Возд. клапан д/крышки, черный (шт)</t>
  </si>
  <si>
    <t>Крышка для баков D355мм синяя</t>
  </si>
  <si>
    <t>Крышка для баков D355мм черная</t>
  </si>
  <si>
    <t>Масса, кг</t>
  </si>
  <si>
    <t>Domiproject C24 D</t>
  </si>
  <si>
    <t>Domiproject C32 D</t>
  </si>
  <si>
    <t>Domiproject F24 D</t>
  </si>
  <si>
    <t>Domiproject F32 D</t>
  </si>
  <si>
    <t>Ferroli</t>
  </si>
  <si>
    <t>Камера</t>
  </si>
  <si>
    <t>H max, м</t>
  </si>
  <si>
    <t>Q max, м³/ч</t>
  </si>
  <si>
    <t>Цена опт, РУБ.</t>
  </si>
  <si>
    <t>GRS 25/4-1</t>
  </si>
  <si>
    <t>2.4</t>
  </si>
  <si>
    <t>3.5</t>
  </si>
  <si>
    <t>GRS 25/6-1</t>
  </si>
  <si>
    <t>GRS 25/8-1</t>
  </si>
  <si>
    <t>GRS 32/4</t>
  </si>
  <si>
    <t>5.2</t>
  </si>
  <si>
    <t>5.0</t>
  </si>
  <si>
    <t>GRS 32/6</t>
  </si>
  <si>
    <t>8.6</t>
  </si>
  <si>
    <t>GRS 32/8</t>
  </si>
  <si>
    <t>10.2</t>
  </si>
  <si>
    <t>Цена розн, РУБ.</t>
  </si>
  <si>
    <t>Объем, л</t>
  </si>
  <si>
    <t>Н, мм</t>
  </si>
  <si>
    <t>Подсоединение</t>
  </si>
  <si>
    <t>Цена оптовая, руб.</t>
  </si>
  <si>
    <t>Цена розн, руб.</t>
  </si>
  <si>
    <r>
      <t xml:space="preserve"> R¾-1</t>
    </r>
    <r>
      <rPr>
        <i/>
        <sz val="14"/>
        <rFont val="Times New Roman"/>
        <family val="1"/>
      </rPr>
      <t xml:space="preserve">’’ </t>
    </r>
    <r>
      <rPr>
        <sz val="14"/>
        <rFont val="Times New Roman"/>
        <family val="1"/>
      </rPr>
      <t>G</t>
    </r>
  </si>
  <si>
    <r>
      <t>R¾-1</t>
    </r>
    <r>
      <rPr>
        <i/>
        <sz val="14"/>
        <rFont val="Times New Roman"/>
        <family val="1"/>
      </rPr>
      <t xml:space="preserve">’’ </t>
    </r>
    <r>
      <rPr>
        <sz val="14"/>
        <rFont val="Times New Roman"/>
        <family val="1"/>
      </rPr>
      <t>G</t>
    </r>
  </si>
  <si>
    <t xml:space="preserve">МАГАЗИН «ПОГОДА В ДОМЕ» ул. ВАВИЛОВА 73 Тел.:(863) 305-12-02 </t>
  </si>
  <si>
    <t>www.pogodavdome61.ru</t>
  </si>
  <si>
    <t>e-mail:kotel161@gmail.com</t>
  </si>
  <si>
    <t>ИП Руденко Д.В. Г.Ростов-на-Дону ,ул.Вавилова 73.</t>
  </si>
  <si>
    <t>Насосы циркуляционные GH</t>
  </si>
  <si>
    <t>Насосы циркуляционные</t>
  </si>
  <si>
    <t>Мембранные баки GH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</si>
</sst>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\ #,##0.00&quot;    &quot;;\-#,##0.00&quot;    &quot;;&quot; -&quot;#&quot;    &quot;;@\ "/>
    <numFmt numFmtId="166" formatCode="\ #,##0&quot;    &quot;;\-#,##0&quot;    &quot;;&quot; -&quot;#&quot;    &quot;;@\ "/>
    <numFmt numFmtId="167" formatCode="#,##0.00\ [$EUR];\-#,##0.00\ [$EUR]"/>
    <numFmt numFmtId="168" formatCode="0.00\ ;[Red]\(0.00\)"/>
    <numFmt numFmtId="169" formatCode="#,##0&quot;р.&quot;"/>
    <numFmt numFmtId="170" formatCode="#,##0.00&quot;р.&quot;"/>
    <numFmt numFmtId="171" formatCode="#,###.00"/>
    <numFmt numFmtId="172" formatCode="0.0\ ;[Red]\(0.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#&quot; kW&quot;"/>
    <numFmt numFmtId="178" formatCode="0.00#&quot; м3/ч&quot;"/>
    <numFmt numFmtId="179" formatCode="0.0"/>
    <numFmt numFmtId="180" formatCode="#,##0.00\ [$€-1]"/>
    <numFmt numFmtId="181" formatCode="#,##0.0\ [$EUR];\-#,##0.0\ [$EUR]"/>
    <numFmt numFmtId="182" formatCode="#,##0\ [$EUR];\-#,##0\ [$EUR]"/>
    <numFmt numFmtId="183" formatCode="[$-FC19]d\ mmmm\ yyyy\ &quot;г.&quot;"/>
    <numFmt numFmtId="184" formatCode="0.000000"/>
    <numFmt numFmtId="185" formatCode="0.00000"/>
    <numFmt numFmtId="186" formatCode="0.0000"/>
    <numFmt numFmtId="187" formatCode="0.000"/>
  </numFmts>
  <fonts count="91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"/>
      <name val="Arial Cyr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Arial Cyr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b/>
      <i/>
      <u val="single"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2"/>
      <name val="Tahoma"/>
      <family val="2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b/>
      <sz val="12"/>
      <color indexed="10"/>
      <name val="Tahoma"/>
      <family val="2"/>
    </font>
    <font>
      <i/>
      <sz val="14"/>
      <name val="Times New Roman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5"/>
      <color indexed="56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5"/>
      <color rgb="FF002060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9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0" fillId="0" borderId="0" applyProtection="0">
      <alignment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8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28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0" fillId="0" borderId="0" xfId="0" applyFont="1" applyAlignment="1">
      <alignment/>
    </xf>
    <xf numFmtId="1" fontId="1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4" borderId="11" xfId="0" applyNumberFormat="1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horizontal="left" wrapText="1"/>
    </xf>
    <xf numFmtId="0" fontId="37" fillId="0" borderId="12" xfId="56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1" fontId="13" fillId="0" borderId="12" xfId="57" applyNumberFormat="1" applyFont="1" applyFill="1" applyBorder="1" applyAlignment="1" applyProtection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6" fillId="0" borderId="11" xfId="56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29" fillId="33" borderId="13" xfId="56" applyFont="1" applyFill="1" applyBorder="1" applyAlignment="1">
      <alignment vertical="top" wrapText="1"/>
      <protection/>
    </xf>
    <xf numFmtId="0" fontId="13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left" vertical="center" wrapText="1"/>
    </xf>
    <xf numFmtId="1" fontId="13" fillId="33" borderId="1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2" fontId="15" fillId="33" borderId="11" xfId="0" applyNumberFormat="1" applyFont="1" applyFill="1" applyBorder="1" applyAlignment="1">
      <alignment horizontal="left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79" fontId="42" fillId="13" borderId="0" xfId="0" applyNumberFormat="1" applyFont="1" applyFill="1" applyBorder="1" applyAlignment="1">
      <alignment horizontal="center" vertical="center"/>
    </xf>
    <xf numFmtId="180" fontId="41" fillId="13" borderId="0" xfId="0" applyNumberFormat="1" applyFont="1" applyFill="1" applyBorder="1" applyAlignment="1">
      <alignment horizontal="center" vertical="center"/>
    </xf>
    <xf numFmtId="179" fontId="42" fillId="0" borderId="0" xfId="0" applyNumberFormat="1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67" fontId="13" fillId="34" borderId="15" xfId="0" applyNumberFormat="1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7" fontId="10" fillId="34" borderId="15" xfId="0" applyNumberFormat="1" applyFont="1" applyFill="1" applyBorder="1" applyAlignment="1">
      <alignment horizontal="center"/>
    </xf>
    <xf numFmtId="3" fontId="13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35" borderId="15" xfId="0" applyFont="1" applyFill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justify" vertical="center" wrapText="1"/>
    </xf>
    <xf numFmtId="3" fontId="13" fillId="0" borderId="15" xfId="0" applyNumberFormat="1" applyFont="1" applyBorder="1" applyAlignment="1">
      <alignment horizontal="center" wrapText="1"/>
    </xf>
    <xf numFmtId="178" fontId="13" fillId="35" borderId="15" xfId="0" applyNumberFormat="1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5" xfId="0" applyNumberFormat="1" applyFont="1" applyFill="1" applyBorder="1" applyAlignment="1">
      <alignment horizontal="center" vertical="center"/>
    </xf>
    <xf numFmtId="1" fontId="13" fillId="35" borderId="15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43" fillId="0" borderId="15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center" vertical="top" wrapText="1"/>
      <protection hidden="1"/>
    </xf>
    <xf numFmtId="0" fontId="43" fillId="0" borderId="15" xfId="0" applyFont="1" applyBorder="1" applyAlignment="1" applyProtection="1">
      <alignment wrapText="1"/>
      <protection hidden="1"/>
    </xf>
    <xf numFmtId="0" fontId="43" fillId="0" borderId="15" xfId="0" applyFont="1" applyBorder="1" applyAlignment="1" applyProtection="1">
      <alignment horizontal="center" wrapText="1"/>
      <protection hidden="1"/>
    </xf>
    <xf numFmtId="49" fontId="43" fillId="0" borderId="15" xfId="0" applyNumberFormat="1" applyFont="1" applyBorder="1" applyAlignment="1" applyProtection="1">
      <alignment horizontal="center" wrapText="1"/>
      <protection hidden="1"/>
    </xf>
    <xf numFmtId="0" fontId="40" fillId="0" borderId="15" xfId="0" applyFont="1" applyBorder="1" applyAlignment="1" applyProtection="1">
      <alignment horizontal="center" wrapText="1"/>
      <protection hidden="1"/>
    </xf>
    <xf numFmtId="0" fontId="40" fillId="0" borderId="15" xfId="0" applyFont="1" applyBorder="1" applyAlignment="1" applyProtection="1">
      <alignment horizontal="center" vertical="top" wrapText="1"/>
      <protection hidden="1"/>
    </xf>
    <xf numFmtId="2" fontId="40" fillId="0" borderId="15" xfId="0" applyNumberFormat="1" applyFont="1" applyBorder="1" applyAlignment="1" applyProtection="1">
      <alignment horizontal="center" wrapText="1"/>
      <protection hidden="1"/>
    </xf>
    <xf numFmtId="0" fontId="44" fillId="0" borderId="0" xfId="54" applyFont="1" applyBorder="1" applyAlignment="1">
      <alignment horizontal="center" wrapText="1"/>
      <protection/>
    </xf>
    <xf numFmtId="2" fontId="44" fillId="0" borderId="0" xfId="54" applyNumberFormat="1" applyFont="1" applyBorder="1" applyAlignment="1" applyProtection="1">
      <alignment horizontal="center" wrapText="1"/>
      <protection hidden="1"/>
    </xf>
    <xf numFmtId="0" fontId="17" fillId="0" borderId="15" xfId="54" applyFont="1" applyBorder="1" applyAlignment="1">
      <alignment horizontal="center" wrapText="1"/>
      <protection/>
    </xf>
    <xf numFmtId="0" fontId="13" fillId="0" borderId="15" xfId="54" applyFont="1" applyBorder="1" applyAlignment="1">
      <alignment horizontal="center" wrapText="1"/>
      <protection/>
    </xf>
    <xf numFmtId="0" fontId="13" fillId="0" borderId="15" xfId="54" applyFont="1" applyBorder="1" applyAlignment="1">
      <alignment horizontal="center" vertical="top" wrapText="1"/>
      <protection/>
    </xf>
    <xf numFmtId="0" fontId="17" fillId="0" borderId="15" xfId="54" applyFont="1" applyBorder="1" applyAlignment="1">
      <alignment horizontal="center" vertical="top" wrapText="1"/>
      <protection/>
    </xf>
    <xf numFmtId="2" fontId="17" fillId="0" borderId="15" xfId="54" applyNumberFormat="1" applyFont="1" applyBorder="1" applyAlignment="1">
      <alignment horizontal="center" wrapText="1"/>
      <protection/>
    </xf>
    <xf numFmtId="2" fontId="13" fillId="0" borderId="15" xfId="54" applyNumberFormat="1" applyFont="1" applyBorder="1" applyAlignment="1" applyProtection="1">
      <alignment horizontal="center" wrapText="1"/>
      <protection hidden="1"/>
    </xf>
    <xf numFmtId="0" fontId="88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7" fillId="37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89" fillId="0" borderId="10" xfId="0" applyFont="1" applyBorder="1" applyAlignment="1">
      <alignment horizontal="left"/>
    </xf>
    <xf numFmtId="49" fontId="89" fillId="0" borderId="10" xfId="0" applyNumberFormat="1" applyFont="1" applyFill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center"/>
    </xf>
    <xf numFmtId="0" fontId="46" fillId="38" borderId="18" xfId="0" applyFont="1" applyFill="1" applyBorder="1" applyAlignment="1">
      <alignment horizontal="center"/>
    </xf>
    <xf numFmtId="0" fontId="47" fillId="38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left" vertical="center"/>
    </xf>
    <xf numFmtId="0" fontId="90" fillId="40" borderId="15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 wrapText="1"/>
    </xf>
    <xf numFmtId="0" fontId="19" fillId="41" borderId="17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37" borderId="21" xfId="0" applyFont="1" applyFill="1" applyBorder="1" applyAlignment="1">
      <alignment horizontal="left"/>
    </xf>
    <xf numFmtId="0" fontId="46" fillId="38" borderId="0" xfId="0" applyFont="1" applyFill="1" applyBorder="1" applyAlignment="1">
      <alignment horizontal="center"/>
    </xf>
    <xf numFmtId="0" fontId="47" fillId="38" borderId="16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22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left"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69" fontId="31" fillId="0" borderId="24" xfId="0" applyNumberFormat="1" applyFont="1" applyBorder="1" applyAlignment="1">
      <alignment horizontal="center"/>
    </xf>
    <xf numFmtId="0" fontId="15" fillId="34" borderId="11" xfId="0" applyNumberFormat="1" applyFont="1" applyFill="1" applyBorder="1" applyAlignment="1">
      <alignment horizontal="left" vertical="center"/>
    </xf>
    <xf numFmtId="0" fontId="15" fillId="34" borderId="11" xfId="0" applyNumberFormat="1" applyFont="1" applyFill="1" applyBorder="1" applyAlignment="1">
      <alignment horizontal="left" vertical="center" wrapText="1"/>
    </xf>
    <xf numFmtId="169" fontId="11" fillId="34" borderId="11" xfId="0" applyNumberFormat="1" applyFont="1" applyFill="1" applyBorder="1" applyAlignment="1">
      <alignment horizontal="left" vertical="top"/>
    </xf>
    <xf numFmtId="0" fontId="13" fillId="0" borderId="11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9" fontId="32" fillId="0" borderId="24" xfId="0" applyNumberFormat="1" applyFont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 vertical="center" wrapText="1"/>
    </xf>
    <xf numFmtId="169" fontId="31" fillId="0" borderId="24" xfId="0" applyNumberFormat="1" applyFont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/>
    </xf>
    <xf numFmtId="0" fontId="11" fillId="34" borderId="11" xfId="0" applyNumberFormat="1" applyFont="1" applyFill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/>
    </xf>
    <xf numFmtId="0" fontId="15" fillId="34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/>
    </xf>
    <xf numFmtId="49" fontId="13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/>
    </xf>
    <xf numFmtId="49" fontId="11" fillId="34" borderId="11" xfId="0" applyNumberFormat="1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wrapText="1"/>
    </xf>
    <xf numFmtId="49" fontId="15" fillId="34" borderId="11" xfId="0" applyNumberFormat="1" applyFont="1" applyFill="1" applyBorder="1" applyAlignment="1">
      <alignment horizontal="left" vertical="center" wrapText="1"/>
    </xf>
    <xf numFmtId="0" fontId="15" fillId="34" borderId="11" xfId="0" applyNumberFormat="1" applyFont="1" applyFill="1" applyBorder="1" applyAlignment="1">
      <alignment horizontal="left" wrapText="1"/>
    </xf>
    <xf numFmtId="49" fontId="15" fillId="34" borderId="11" xfId="0" applyNumberFormat="1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/>
    </xf>
    <xf numFmtId="49" fontId="13" fillId="0" borderId="11" xfId="0" applyNumberFormat="1" applyFont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vertical="top"/>
    </xf>
    <xf numFmtId="49" fontId="13" fillId="34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horizontal="left"/>
    </xf>
    <xf numFmtId="49" fontId="11" fillId="34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33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38" fillId="0" borderId="12" xfId="57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4" borderId="12" xfId="54" applyFont="1" applyFill="1" applyBorder="1" applyAlignment="1">
      <alignment horizontal="left" vertical="center" wrapText="1"/>
      <protection/>
    </xf>
    <xf numFmtId="0" fontId="37" fillId="0" borderId="12" xfId="5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6" fillId="0" borderId="13" xfId="56" applyFont="1" applyFill="1" applyBorder="1" applyAlignment="1">
      <alignment horizontal="left" vertical="center" wrapText="1"/>
      <protection/>
    </xf>
    <xf numFmtId="0" fontId="16" fillId="33" borderId="13" xfId="56" applyFont="1" applyFill="1" applyBorder="1" applyAlignment="1">
      <alignment horizontal="left" vertical="center" wrapText="1"/>
      <protection/>
    </xf>
    <xf numFmtId="164" fontId="11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34" borderId="11" xfId="0" applyFont="1" applyFill="1" applyBorder="1" applyAlignment="1">
      <alignment horizontal="left" vertical="top"/>
    </xf>
    <xf numFmtId="0" fontId="68" fillId="37" borderId="16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Обычный_Прайс-лист 1.10.200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30A0E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19050</xdr:rowOff>
    </xdr:from>
    <xdr:to>
      <xdr:col>10</xdr:col>
      <xdr:colOff>628650</xdr:colOff>
      <xdr:row>8</xdr:row>
      <xdr:rowOff>247650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62075"/>
          <a:ext cx="12954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190500</xdr:rowOff>
    </xdr:from>
    <xdr:to>
      <xdr:col>9</xdr:col>
      <xdr:colOff>714375</xdr:colOff>
      <xdr:row>7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28725"/>
          <a:ext cx="2181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33</xdr:row>
      <xdr:rowOff>9525</xdr:rowOff>
    </xdr:from>
    <xdr:to>
      <xdr:col>5</xdr:col>
      <xdr:colOff>695325</xdr:colOff>
      <xdr:row>34</xdr:row>
      <xdr:rowOff>371475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53450"/>
          <a:ext cx="24288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381000</xdr:colOff>
      <xdr:row>5</xdr:row>
      <xdr:rowOff>19050</xdr:rowOff>
    </xdr:from>
    <xdr:to>
      <xdr:col>5</xdr:col>
      <xdr:colOff>790575</xdr:colOff>
      <xdr:row>20</xdr:row>
      <xdr:rowOff>47625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0"/>
          <a:ext cx="2352675" cy="3743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19</xdr:row>
      <xdr:rowOff>219075</xdr:rowOff>
    </xdr:from>
    <xdr:to>
      <xdr:col>5</xdr:col>
      <xdr:colOff>600075</xdr:colOff>
      <xdr:row>25</xdr:row>
      <xdr:rowOff>209550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5191125"/>
          <a:ext cx="236220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85725</xdr:rowOff>
    </xdr:from>
    <xdr:to>
      <xdr:col>4</xdr:col>
      <xdr:colOff>657225</xdr:colOff>
      <xdr:row>30</xdr:row>
      <xdr:rowOff>200025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6791325"/>
          <a:ext cx="15621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628650</xdr:colOff>
      <xdr:row>26</xdr:row>
      <xdr:rowOff>19050</xdr:rowOff>
    </xdr:from>
    <xdr:to>
      <xdr:col>6</xdr:col>
      <xdr:colOff>19050</xdr:colOff>
      <xdr:row>29</xdr:row>
      <xdr:rowOff>123825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6724650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88;&#1072;&#1076;" TargetMode="External" /><Relationship Id="rId2" Type="http://schemas.openxmlformats.org/officeDocument/2006/relationships/hyperlink" Target="&#1048;&#1041;&#1055;" TargetMode="External" /><Relationship Id="rId3" Type="http://schemas.openxmlformats.org/officeDocument/2006/relationships/hyperlink" Target="&#1088;&#1072;&#1089;&#1096;%20&#1073;&#1072;&#1082;&#1080;" TargetMode="External" /><Relationship Id="rId4" Type="http://schemas.openxmlformats.org/officeDocument/2006/relationships/hyperlink" Target="&#1085;&#1072;&#1089;&#1086;&#1089;&#1099;" TargetMode="External" /><Relationship Id="rId5" Type="http://schemas.openxmlformats.org/officeDocument/2006/relationships/hyperlink" Target="&#1076;&#1099;&#1084;" TargetMode="External" /><Relationship Id="rId6" Type="http://schemas.openxmlformats.org/officeDocument/2006/relationships/hyperlink" Target="&#1050;&#1086;&#1083;&#1083;&#1077;&#1082;&#1090;&#1086;&#1088;&#1099;%20Master" TargetMode="External" /><Relationship Id="rId7" Type="http://schemas.openxmlformats.org/officeDocument/2006/relationships/hyperlink" Target="&#1041;&#1072;&#1082;&#1080;%20&#1076;&#1083;&#1103;%20&#1074;&#1086;&#1076;&#1099;" TargetMode="External" /><Relationship Id="rId8" Type="http://schemas.openxmlformats.org/officeDocument/2006/relationships/hyperlink" Target="&#1085;&#1072;&#1089;" TargetMode="External" /><Relationship Id="rId9" Type="http://schemas.openxmlformats.org/officeDocument/2006/relationships/hyperlink" Target="http://www.pogodavdome61.ru/" TargetMode="Externa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054;&#1043;&#1051;&#1040;&#1042;&#1051;&#1045;&#1053;&#1048;&#1045;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&#1054;&#1043;&#1051;&#1040;&#1042;&#1051;&#1045;&#1053;&#1048;&#1045;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odavdome61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4;&#1043;&#1051;&#1040;&#1042;&#1051;&#1045;&#1053;&#1048;&#1045;" TargetMode="External" /><Relationship Id="rId2" Type="http://schemas.openxmlformats.org/officeDocument/2006/relationships/hyperlink" Target="http://www.pogodavdome61.ru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4;&#1043;&#1051;&#1040;&#1042;&#1051;&#1045;&#1053;&#1048;&#1045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view="pageBreakPreview" zoomScaleNormal="71" zoomScaleSheetLayoutView="100" zoomScalePageLayoutView="0" workbookViewId="0" topLeftCell="A7">
      <selection activeCell="C10" sqref="C10"/>
    </sheetView>
  </sheetViews>
  <sheetFormatPr defaultColWidth="11.57421875" defaultRowHeight="12.75"/>
  <cols>
    <col min="1" max="1" width="15.28125" style="1" customWidth="1"/>
    <col min="2" max="2" width="7.7109375" style="1" customWidth="1"/>
    <col min="3" max="3" width="61.140625" style="1" customWidth="1"/>
    <col min="4" max="4" width="15.140625" style="1" customWidth="1"/>
    <col min="5" max="5" width="28.7109375" style="1" customWidth="1"/>
    <col min="6" max="16384" width="11.57421875" style="1" customWidth="1"/>
  </cols>
  <sheetData>
    <row r="1" spans="1:6" ht="28.5" customHeight="1">
      <c r="A1" s="118" t="s">
        <v>416</v>
      </c>
      <c r="B1" s="118"/>
      <c r="C1" s="118"/>
      <c r="D1" s="118"/>
      <c r="E1" s="118"/>
      <c r="F1" s="118"/>
    </row>
    <row r="2" spans="1:6" ht="28.5" customHeight="1">
      <c r="A2" s="119" t="s">
        <v>419</v>
      </c>
      <c r="B2" s="119"/>
      <c r="C2" s="119"/>
      <c r="D2" s="119"/>
      <c r="E2" s="119"/>
      <c r="F2" s="119"/>
    </row>
    <row r="3" spans="1:6" ht="28.5" customHeight="1">
      <c r="A3" s="120" t="s">
        <v>417</v>
      </c>
      <c r="B3" s="120"/>
      <c r="C3" s="120"/>
      <c r="D3" s="120"/>
      <c r="E3" s="120"/>
      <c r="F3" s="120"/>
    </row>
    <row r="4" spans="1:6" ht="15">
      <c r="A4" s="121" t="s">
        <v>418</v>
      </c>
      <c r="B4" s="121"/>
      <c r="C4" s="121"/>
      <c r="D4" s="121"/>
      <c r="E4" s="121"/>
      <c r="F4" s="121"/>
    </row>
    <row r="5" spans="1:5" ht="15">
      <c r="A5" s="2"/>
      <c r="B5" s="2"/>
      <c r="C5" s="2"/>
      <c r="D5" s="2"/>
      <c r="E5" s="2"/>
    </row>
    <row r="6" spans="1:5" ht="25.5" customHeight="1">
      <c r="A6" s="3"/>
      <c r="C6" s="115" t="s">
        <v>0</v>
      </c>
      <c r="D6" s="4"/>
      <c r="E6" s="4"/>
    </row>
    <row r="7" spans="1:5" ht="25.5" customHeight="1">
      <c r="A7" s="3"/>
      <c r="C7" s="115" t="s">
        <v>1</v>
      </c>
      <c r="D7" s="4"/>
      <c r="E7" s="4"/>
    </row>
    <row r="8" spans="1:5" ht="25.5" customHeight="1">
      <c r="A8" s="3"/>
      <c r="C8" s="116" t="s">
        <v>2</v>
      </c>
      <c r="D8" s="4"/>
      <c r="E8" s="4"/>
    </row>
    <row r="9" spans="1:5" ht="25.5" customHeight="1">
      <c r="A9" s="3"/>
      <c r="C9" s="115" t="s">
        <v>3</v>
      </c>
      <c r="D9" s="4"/>
      <c r="E9" s="4"/>
    </row>
    <row r="10" spans="1:5" ht="25.5" customHeight="1">
      <c r="A10" s="3"/>
      <c r="C10" s="115" t="s">
        <v>4</v>
      </c>
      <c r="D10" s="4"/>
      <c r="E10" s="4"/>
    </row>
    <row r="11" spans="1:5" ht="25.5" customHeight="1">
      <c r="A11" s="3"/>
      <c r="C11" s="115" t="s">
        <v>421</v>
      </c>
      <c r="D11" s="4"/>
      <c r="E11" s="4"/>
    </row>
    <row r="12" spans="1:5" ht="25.5" customHeight="1">
      <c r="A12" s="3"/>
      <c r="C12" s="115" t="s">
        <v>5</v>
      </c>
      <c r="D12" s="4"/>
      <c r="E12" s="4"/>
    </row>
    <row r="13" ht="25.5" customHeight="1">
      <c r="C13" s="117" t="s">
        <v>6</v>
      </c>
    </row>
    <row r="14" ht="25.5" customHeight="1">
      <c r="C14" s="115" t="s">
        <v>7</v>
      </c>
    </row>
    <row r="15" ht="25.5" customHeight="1">
      <c r="C15" s="115" t="s">
        <v>8</v>
      </c>
    </row>
  </sheetData>
  <sheetProtection selectLockedCells="1" selectUnlockedCells="1"/>
  <mergeCells count="4">
    <mergeCell ref="A1:F1"/>
    <mergeCell ref="A2:F2"/>
    <mergeCell ref="A3:F3"/>
    <mergeCell ref="A4:F4"/>
  </mergeCells>
  <hyperlinks>
    <hyperlink ref="C7" r:id="rId1" display="РАДИАТОРЫ"/>
    <hyperlink ref="C8" location="пан!рад" display="ПАНЕЛЬНЫЕ  СТАЛЬНЫЕ РАДИАТОРЫ"/>
    <hyperlink ref="C9" r:id="rId2" display="ИСТОЧНИКИ БЕСПЕРЕБОЙНОГО ПИТАНИЯ"/>
    <hyperlink ref="C10" r:id="rId3" display="РАСШИРИТЕЛЬНЫЕ БАКИ"/>
    <hyperlink ref="C11" r:id="rId4" display="ЭЛЕКТРИЧЕСКИЕ НАСОСЫ"/>
    <hyperlink ref="C12" r:id="rId5" display="ДЫМОХОДЫ ИЗ НЕРЖАВЕЮЩЕЙ СТАЛИ"/>
    <hyperlink ref="C13" location="Водосн, скв! насосы" display="СТАНЦИИ ВОДОСНАБЖЕНИЯ, СКВАЖЕННЫЕ НАСОСЫ"/>
    <hyperlink ref="C14" r:id="rId6" display="КОЛЛЕКТОРЫ MASTER"/>
    <hyperlink ref="C15" r:id="rId7" display="БАКИ ДЛЯ ВОДЫ"/>
    <hyperlink ref="C6" r:id="rId8" display="КОТЛЫ НАСТЕННЫЕ"/>
    <hyperlink ref="A3" r:id="rId9" display="www.pogodavdome61.ru"/>
  </hyperlinks>
  <printOptions/>
  <pageMargins left="0.2111111111111111" right="0.18055555555555555" top="0.15486111111111112" bottom="0.1986111111111111" header="0.5118055555555555" footer="0.5118055555555555"/>
  <pageSetup horizontalDpi="300" verticalDpi="300" orientation="portrait" paperSize="9" scale="75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view="pageBreakPreview" zoomScaleNormal="71" zoomScaleSheetLayoutView="100" zoomScalePageLayoutView="0" workbookViewId="0" topLeftCell="A1">
      <selection activeCell="B1" sqref="B1:C1"/>
    </sheetView>
  </sheetViews>
  <sheetFormatPr defaultColWidth="11.57421875" defaultRowHeight="12.75" customHeight="1"/>
  <cols>
    <col min="1" max="1" width="73.8515625" style="8" customWidth="1"/>
    <col min="2" max="2" width="15.28125" style="8" customWidth="1"/>
    <col min="3" max="3" width="15.28125" style="50" customWidth="1"/>
    <col min="4" max="16384" width="11.57421875" style="8" customWidth="1"/>
  </cols>
  <sheetData>
    <row r="1" spans="1:256" ht="28.5" customHeight="1">
      <c r="A1" s="9"/>
      <c r="B1" s="224"/>
      <c r="C1" s="224"/>
      <c r="D1" s="9"/>
      <c r="E1"/>
      <c r="F1" s="5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217"/>
      <c r="B2" s="217"/>
      <c r="C2" s="217"/>
      <c r="D2" s="10"/>
      <c r="E2" s="10"/>
      <c r="F2" s="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6"/>
      <c r="B3" s="218" t="s">
        <v>9</v>
      </c>
      <c r="C3" s="218"/>
      <c r="D3" s="6"/>
      <c r="E3"/>
      <c r="F3" s="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" ht="19.5" customHeight="1">
      <c r="A4" s="52"/>
      <c r="B4" s="52" t="s">
        <v>11</v>
      </c>
      <c r="C4" s="37" t="s">
        <v>12</v>
      </c>
    </row>
    <row r="5" spans="1:3" s="53" customFormat="1" ht="19.5" customHeight="1">
      <c r="A5" s="223" t="s">
        <v>333</v>
      </c>
      <c r="B5" s="223"/>
      <c r="C5" s="223"/>
    </row>
    <row r="6" spans="1:3" s="53" customFormat="1" ht="19.5" customHeight="1">
      <c r="A6" s="222" t="s">
        <v>332</v>
      </c>
      <c r="B6" s="222"/>
      <c r="C6" s="222"/>
    </row>
    <row r="7" spans="1:3" s="53" customFormat="1" ht="19.5" customHeight="1">
      <c r="A7" s="54" t="s">
        <v>334</v>
      </c>
      <c r="B7" s="108">
        <v>4368</v>
      </c>
      <c r="C7" s="37">
        <v>5245</v>
      </c>
    </row>
    <row r="8" spans="1:3" s="53" customFormat="1" ht="19.5" customHeight="1">
      <c r="A8" s="54" t="s">
        <v>335</v>
      </c>
      <c r="B8" s="108">
        <v>4070</v>
      </c>
      <c r="C8" s="37">
        <v>4885</v>
      </c>
    </row>
    <row r="9" spans="1:3" s="53" customFormat="1" ht="19.5" customHeight="1">
      <c r="A9" s="54" t="s">
        <v>336</v>
      </c>
      <c r="B9" s="108">
        <v>3712</v>
      </c>
      <c r="C9" s="37">
        <v>4455</v>
      </c>
    </row>
    <row r="10" spans="1:3" s="53" customFormat="1" ht="19.5" customHeight="1">
      <c r="A10" s="54" t="s">
        <v>337</v>
      </c>
      <c r="B10" s="108">
        <v>3972</v>
      </c>
      <c r="C10" s="37">
        <v>4770</v>
      </c>
    </row>
    <row r="11" spans="1:3" s="53" customFormat="1" ht="19.5" customHeight="1">
      <c r="A11" s="54" t="s">
        <v>338</v>
      </c>
      <c r="B11" s="108">
        <v>3727</v>
      </c>
      <c r="C11" s="37">
        <v>4475</v>
      </c>
    </row>
    <row r="12" spans="1:3" s="53" customFormat="1" ht="19.5" customHeight="1">
      <c r="A12" s="54" t="s">
        <v>339</v>
      </c>
      <c r="B12" s="108">
        <v>3931</v>
      </c>
      <c r="C12" s="37">
        <v>4720</v>
      </c>
    </row>
    <row r="13" spans="1:3" s="53" customFormat="1" ht="19.5" customHeight="1">
      <c r="A13" s="54" t="s">
        <v>340</v>
      </c>
      <c r="B13" s="108">
        <v>3392</v>
      </c>
      <c r="C13" s="37">
        <v>4070</v>
      </c>
    </row>
    <row r="14" spans="1:3" s="53" customFormat="1" ht="19.5" customHeight="1">
      <c r="A14" s="54" t="s">
        <v>341</v>
      </c>
      <c r="B14" s="108">
        <v>3764</v>
      </c>
      <c r="C14" s="37">
        <v>4520</v>
      </c>
    </row>
    <row r="15" spans="1:3" s="53" customFormat="1" ht="19.5" customHeight="1">
      <c r="A15" s="54" t="s">
        <v>342</v>
      </c>
      <c r="B15" s="108">
        <v>3632</v>
      </c>
      <c r="C15" s="37">
        <v>4360</v>
      </c>
    </row>
    <row r="16" spans="1:3" s="53" customFormat="1" ht="19.5" customHeight="1">
      <c r="A16" s="54" t="s">
        <v>343</v>
      </c>
      <c r="B16" s="108">
        <v>3835</v>
      </c>
      <c r="C16" s="37">
        <v>4605</v>
      </c>
    </row>
  </sheetData>
  <sheetProtection selectLockedCells="1" selectUnlockedCells="1"/>
  <mergeCells count="5">
    <mergeCell ref="A6:C6"/>
    <mergeCell ref="A5:C5"/>
    <mergeCell ref="B1:C1"/>
    <mergeCell ref="A2:C2"/>
    <mergeCell ref="B3:C3"/>
  </mergeCells>
  <hyperlinks>
    <hyperlink ref="B3" r:id="rId1" display="ОГЛАВЛЕНИЕ"/>
  </hyperlinks>
  <printOptions/>
  <pageMargins left="0.16527777777777777" right="0.15" top="0.125" bottom="0.18333333333333332" header="0.5118055555555555" footer="0.5118055555555555"/>
  <pageSetup horizontalDpi="300" verticalDpi="300" orientation="portrait" paperSize="9" scale="98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Normal="71" zoomScaleSheetLayoutView="100" zoomScalePageLayoutView="0" workbookViewId="0" topLeftCell="A1">
      <selection activeCell="A1" sqref="A1:D1"/>
    </sheetView>
  </sheetViews>
  <sheetFormatPr defaultColWidth="11.57421875" defaultRowHeight="12.75"/>
  <cols>
    <col min="1" max="1" width="52.421875" style="53" customWidth="1"/>
    <col min="2" max="3" width="13.421875" style="55" customWidth="1"/>
    <col min="4" max="6" width="14.57421875" style="53" customWidth="1"/>
    <col min="7" max="16384" width="11.57421875" style="53" customWidth="1"/>
  </cols>
  <sheetData>
    <row r="1" spans="1:256" ht="28.5" customHeight="1">
      <c r="A1" s="215"/>
      <c r="B1" s="215"/>
      <c r="C1" s="215"/>
      <c r="D1" s="215"/>
      <c r="E1" s="224"/>
      <c r="F1" s="22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25">
      <c r="A2" s="217"/>
      <c r="B2" s="217"/>
      <c r="C2" s="217"/>
      <c r="D2" s="217"/>
      <c r="E2" s="217"/>
      <c r="F2" s="2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>
      <c r="A3" s="218"/>
      <c r="B3" s="218"/>
      <c r="C3" s="218"/>
      <c r="D3" s="218"/>
      <c r="E3" s="218" t="s">
        <v>9</v>
      </c>
      <c r="F3" s="21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ht="27.75" customHeight="1">
      <c r="A4" s="163" t="s">
        <v>344</v>
      </c>
      <c r="B4" s="163"/>
      <c r="C4" s="163"/>
      <c r="D4" s="163"/>
      <c r="E4" s="163"/>
      <c r="F4" s="163" t="s">
        <v>345</v>
      </c>
    </row>
    <row r="5" spans="1:6" ht="27.75" customHeight="1">
      <c r="A5" s="13" t="s">
        <v>323</v>
      </c>
      <c r="B5" s="13" t="s">
        <v>11</v>
      </c>
      <c r="C5" s="13" t="s">
        <v>12</v>
      </c>
      <c r="D5" s="151" t="s">
        <v>346</v>
      </c>
      <c r="E5" s="151"/>
      <c r="F5" s="151"/>
    </row>
    <row r="6" spans="1:6" ht="19.5" customHeight="1">
      <c r="A6" s="56" t="s">
        <v>347</v>
      </c>
      <c r="B6" s="57">
        <v>2540</v>
      </c>
      <c r="C6" s="57">
        <v>3050</v>
      </c>
      <c r="D6" s="225"/>
      <c r="E6" s="225"/>
      <c r="F6" s="225"/>
    </row>
    <row r="7" spans="1:6" ht="19.5" customHeight="1">
      <c r="A7" s="56" t="s">
        <v>348</v>
      </c>
      <c r="B7" s="57">
        <v>4430</v>
      </c>
      <c r="C7" s="57">
        <v>5320</v>
      </c>
      <c r="D7" s="225"/>
      <c r="E7" s="225"/>
      <c r="F7" s="225"/>
    </row>
    <row r="8" spans="1:6" ht="19.5" customHeight="1">
      <c r="A8" s="56" t="s">
        <v>349</v>
      </c>
      <c r="B8" s="57">
        <v>5685</v>
      </c>
      <c r="C8" s="57">
        <v>6825</v>
      </c>
      <c r="D8" s="225"/>
      <c r="E8" s="225"/>
      <c r="F8" s="225"/>
    </row>
    <row r="9" spans="1:6" ht="19.5" customHeight="1">
      <c r="A9" s="56" t="s">
        <v>350</v>
      </c>
      <c r="B9" s="57">
        <v>6910</v>
      </c>
      <c r="C9" s="57">
        <v>8295</v>
      </c>
      <c r="D9" s="225"/>
      <c r="E9" s="225"/>
      <c r="F9" s="225"/>
    </row>
    <row r="10" spans="1:6" ht="19.5" customHeight="1">
      <c r="A10" s="56" t="s">
        <v>351</v>
      </c>
      <c r="B10" s="57">
        <v>10510</v>
      </c>
      <c r="C10" s="57">
        <v>12615</v>
      </c>
      <c r="D10" s="225"/>
      <c r="E10" s="225"/>
      <c r="F10" s="225"/>
    </row>
    <row r="11" spans="1:6" ht="19.5" customHeight="1">
      <c r="A11" s="56" t="s">
        <v>352</v>
      </c>
      <c r="B11" s="57">
        <v>13800</v>
      </c>
      <c r="C11" s="57">
        <v>16560</v>
      </c>
      <c r="D11" s="225"/>
      <c r="E11" s="225"/>
      <c r="F11" s="225"/>
    </row>
    <row r="12" spans="1:6" ht="19.5" customHeight="1">
      <c r="A12" s="56" t="s">
        <v>353</v>
      </c>
      <c r="B12" s="57">
        <v>2740</v>
      </c>
      <c r="C12" s="57">
        <v>3290</v>
      </c>
      <c r="D12" s="225"/>
      <c r="E12" s="225"/>
      <c r="F12" s="225"/>
    </row>
    <row r="13" spans="1:6" ht="19.5" customHeight="1">
      <c r="A13" s="56" t="s">
        <v>354</v>
      </c>
      <c r="B13" s="57">
        <v>4760</v>
      </c>
      <c r="C13" s="57">
        <v>5715</v>
      </c>
      <c r="D13" s="225"/>
      <c r="E13" s="225"/>
      <c r="F13" s="225"/>
    </row>
    <row r="14" spans="1:6" ht="19.5" customHeight="1">
      <c r="A14" s="56" t="s">
        <v>355</v>
      </c>
      <c r="B14" s="57">
        <v>6115</v>
      </c>
      <c r="C14" s="57">
        <v>6175</v>
      </c>
      <c r="D14" s="225"/>
      <c r="E14" s="225"/>
      <c r="F14" s="225"/>
    </row>
    <row r="15" spans="1:6" ht="19.5" customHeight="1">
      <c r="A15" s="56" t="s">
        <v>356</v>
      </c>
      <c r="B15" s="57">
        <v>7480</v>
      </c>
      <c r="C15" s="57">
        <v>8820</v>
      </c>
      <c r="D15" s="225"/>
      <c r="E15" s="225"/>
      <c r="F15" s="225"/>
    </row>
    <row r="16" spans="1:6" ht="19.5" customHeight="1">
      <c r="A16" s="56" t="s">
        <v>357</v>
      </c>
      <c r="B16" s="57">
        <v>11290</v>
      </c>
      <c r="C16" s="57">
        <v>13315</v>
      </c>
      <c r="D16" s="225"/>
      <c r="E16" s="225"/>
      <c r="F16" s="225"/>
    </row>
    <row r="17" spans="1:6" ht="19.5" customHeight="1">
      <c r="A17" s="56" t="s">
        <v>358</v>
      </c>
      <c r="B17" s="57">
        <v>14875</v>
      </c>
      <c r="C17" s="57">
        <v>17535</v>
      </c>
      <c r="D17" s="225"/>
      <c r="E17" s="225"/>
      <c r="F17" s="225"/>
    </row>
    <row r="18" spans="1:6" ht="19.5" customHeight="1">
      <c r="A18" s="58" t="s">
        <v>359</v>
      </c>
      <c r="B18" s="57">
        <v>5850</v>
      </c>
      <c r="C18" s="57">
        <v>7020</v>
      </c>
      <c r="D18" s="225"/>
      <c r="E18" s="225"/>
      <c r="F18" s="225"/>
    </row>
    <row r="19" spans="1:6" ht="19.5" customHeight="1">
      <c r="A19" s="58" t="s">
        <v>360</v>
      </c>
      <c r="B19" s="57">
        <v>7350</v>
      </c>
      <c r="C19" s="57">
        <v>8820</v>
      </c>
      <c r="D19" s="225"/>
      <c r="E19" s="225"/>
      <c r="F19" s="225"/>
    </row>
    <row r="20" spans="1:6" ht="19.5" customHeight="1">
      <c r="A20" s="58" t="s">
        <v>361</v>
      </c>
      <c r="B20" s="57">
        <v>11095</v>
      </c>
      <c r="C20" s="57">
        <v>13315</v>
      </c>
      <c r="D20" s="225"/>
      <c r="E20" s="225"/>
      <c r="F20" s="225"/>
    </row>
    <row r="21" spans="1:6" ht="19.5" customHeight="1">
      <c r="A21" s="58" t="s">
        <v>362</v>
      </c>
      <c r="B21" s="57">
        <v>14610</v>
      </c>
      <c r="C21" s="57">
        <v>17535</v>
      </c>
      <c r="D21" s="225"/>
      <c r="E21" s="225"/>
      <c r="F21" s="225"/>
    </row>
    <row r="22" spans="1:6" ht="19.5" customHeight="1">
      <c r="A22" s="56" t="s">
        <v>363</v>
      </c>
      <c r="B22" s="57">
        <v>6010</v>
      </c>
      <c r="C22" s="57">
        <v>7215</v>
      </c>
      <c r="D22" s="225"/>
      <c r="E22" s="225"/>
      <c r="F22" s="225"/>
    </row>
    <row r="23" spans="1:6" ht="19.5" customHeight="1">
      <c r="A23" s="56" t="s">
        <v>364</v>
      </c>
      <c r="B23" s="57">
        <v>9200</v>
      </c>
      <c r="C23" s="57">
        <v>11040</v>
      </c>
      <c r="D23" s="225"/>
      <c r="E23" s="225"/>
      <c r="F23" s="225"/>
    </row>
    <row r="24" spans="1:6" ht="19.5" customHeight="1">
      <c r="A24" s="56" t="s">
        <v>365</v>
      </c>
      <c r="B24" s="57">
        <v>12285</v>
      </c>
      <c r="C24" s="57">
        <v>14745</v>
      </c>
      <c r="D24" s="225"/>
      <c r="E24" s="225"/>
      <c r="F24" s="225"/>
    </row>
    <row r="25" spans="1:6" ht="19.5" customHeight="1">
      <c r="A25" s="56" t="s">
        <v>366</v>
      </c>
      <c r="B25" s="57">
        <v>6805</v>
      </c>
      <c r="C25" s="57">
        <v>8170</v>
      </c>
      <c r="D25" s="225"/>
      <c r="E25" s="225"/>
      <c r="F25" s="225"/>
    </row>
    <row r="26" spans="1:6" ht="19.5" customHeight="1">
      <c r="A26" s="56" t="s">
        <v>367</v>
      </c>
      <c r="B26" s="57">
        <v>10860</v>
      </c>
      <c r="C26" s="57">
        <v>13035</v>
      </c>
      <c r="D26" s="225"/>
      <c r="E26" s="225"/>
      <c r="F26" s="225"/>
    </row>
    <row r="27" spans="1:6" ht="19.5" customHeight="1">
      <c r="A27" s="58" t="s">
        <v>368</v>
      </c>
      <c r="B27" s="57">
        <v>6315</v>
      </c>
      <c r="C27" s="57">
        <v>7580</v>
      </c>
      <c r="D27" s="225"/>
      <c r="E27" s="225"/>
      <c r="F27" s="225"/>
    </row>
    <row r="28" spans="1:6" ht="19.5" customHeight="1">
      <c r="A28" s="58" t="s">
        <v>369</v>
      </c>
      <c r="B28" s="57">
        <v>19105</v>
      </c>
      <c r="C28" s="57">
        <v>22930</v>
      </c>
      <c r="D28" s="225"/>
      <c r="E28" s="225"/>
      <c r="F28" s="225"/>
    </row>
    <row r="29" spans="1:6" ht="19.5" customHeight="1">
      <c r="A29" s="58" t="s">
        <v>370</v>
      </c>
      <c r="B29" s="57">
        <v>6315</v>
      </c>
      <c r="C29" s="57">
        <v>8620</v>
      </c>
      <c r="D29" s="225"/>
      <c r="E29" s="225"/>
      <c r="F29" s="225"/>
    </row>
    <row r="30" spans="1:6" ht="19.5" customHeight="1">
      <c r="A30" s="58" t="s">
        <v>371</v>
      </c>
      <c r="B30" s="57">
        <v>15435</v>
      </c>
      <c r="C30" s="57">
        <v>18525</v>
      </c>
      <c r="D30" s="225"/>
      <c r="E30" s="225"/>
      <c r="F30" s="225"/>
    </row>
    <row r="31" spans="1:6" ht="19.5" customHeight="1">
      <c r="A31" s="58" t="s">
        <v>372</v>
      </c>
      <c r="B31" s="57">
        <v>19105</v>
      </c>
      <c r="C31" s="57">
        <v>26055</v>
      </c>
      <c r="D31" s="225"/>
      <c r="E31" s="225"/>
      <c r="F31" s="225"/>
    </row>
    <row r="32" spans="1:6" s="59" customFormat="1" ht="27.75" customHeight="1">
      <c r="A32" s="163" t="s">
        <v>373</v>
      </c>
      <c r="B32" s="163"/>
      <c r="C32" s="163"/>
      <c r="D32" s="163"/>
      <c r="E32" s="163"/>
      <c r="F32" s="163" t="s">
        <v>345</v>
      </c>
    </row>
    <row r="33" spans="1:6" ht="19.5" customHeight="1">
      <c r="A33" s="13" t="s">
        <v>323</v>
      </c>
      <c r="B33" s="13" t="s">
        <v>11</v>
      </c>
      <c r="C33" s="13" t="s">
        <v>12</v>
      </c>
      <c r="D33" s="151" t="s">
        <v>346</v>
      </c>
      <c r="E33" s="151"/>
      <c r="F33" s="151"/>
    </row>
    <row r="34" spans="1:6" ht="35.25" customHeight="1">
      <c r="A34" s="60" t="s">
        <v>374</v>
      </c>
      <c r="B34" s="61">
        <v>3450</v>
      </c>
      <c r="C34" s="61">
        <v>4140</v>
      </c>
      <c r="D34" s="151"/>
      <c r="E34" s="151"/>
      <c r="F34" s="151"/>
    </row>
    <row r="35" spans="1:6" ht="35.25" customHeight="1">
      <c r="A35" s="60" t="s">
        <v>375</v>
      </c>
      <c r="B35" s="61">
        <v>3445</v>
      </c>
      <c r="C35" s="61">
        <v>4135</v>
      </c>
      <c r="D35" s="151"/>
      <c r="E35" s="151"/>
      <c r="F35" s="151"/>
    </row>
    <row r="36" spans="1:6" ht="27.75" customHeight="1">
      <c r="A36" s="226" t="s">
        <v>376</v>
      </c>
      <c r="B36" s="226"/>
      <c r="C36" s="226"/>
      <c r="D36" s="226"/>
      <c r="E36" s="226"/>
      <c r="F36" s="226" t="s">
        <v>345</v>
      </c>
    </row>
    <row r="37" spans="1:6" ht="17.25">
      <c r="A37" s="13" t="s">
        <v>323</v>
      </c>
      <c r="B37" s="13" t="s">
        <v>11</v>
      </c>
      <c r="C37" s="13" t="s">
        <v>12</v>
      </c>
      <c r="D37" s="151"/>
      <c r="E37" s="151"/>
      <c r="F37" s="151"/>
    </row>
    <row r="38" spans="1:6" ht="19.5" customHeight="1">
      <c r="A38" s="56" t="s">
        <v>377</v>
      </c>
      <c r="B38" s="57">
        <v>635</v>
      </c>
      <c r="C38" s="57">
        <v>765</v>
      </c>
      <c r="D38" s="151"/>
      <c r="E38" s="151"/>
      <c r="F38" s="151"/>
    </row>
    <row r="39" spans="1:6" ht="19.5" customHeight="1">
      <c r="A39" s="56" t="s">
        <v>378</v>
      </c>
      <c r="B39" s="57">
        <v>280</v>
      </c>
      <c r="C39" s="57">
        <v>340</v>
      </c>
      <c r="D39" s="151"/>
      <c r="E39" s="151"/>
      <c r="F39" s="151"/>
    </row>
    <row r="40" spans="1:6" ht="19.5" customHeight="1">
      <c r="A40" s="56" t="s">
        <v>379</v>
      </c>
      <c r="B40" s="57">
        <v>405</v>
      </c>
      <c r="C40" s="57">
        <v>490</v>
      </c>
      <c r="D40" s="151"/>
      <c r="E40" s="151"/>
      <c r="F40" s="151"/>
    </row>
    <row r="41" spans="1:6" ht="19.5" customHeight="1">
      <c r="A41" s="56" t="s">
        <v>380</v>
      </c>
      <c r="B41" s="57">
        <v>75</v>
      </c>
      <c r="C41" s="57">
        <v>90</v>
      </c>
      <c r="D41" s="151"/>
      <c r="E41" s="151"/>
      <c r="F41" s="151"/>
    </row>
    <row r="42" spans="1:6" ht="19.5" customHeight="1">
      <c r="A42" s="56" t="s">
        <v>381</v>
      </c>
      <c r="B42" s="57">
        <v>95</v>
      </c>
      <c r="C42" s="57">
        <v>115</v>
      </c>
      <c r="D42" s="151"/>
      <c r="E42" s="151"/>
      <c r="F42" s="151"/>
    </row>
    <row r="43" spans="1:6" ht="19.5" customHeight="1">
      <c r="A43" s="58" t="s">
        <v>382</v>
      </c>
      <c r="B43" s="40">
        <v>20</v>
      </c>
      <c r="C43" s="40">
        <v>25</v>
      </c>
      <c r="D43" s="151"/>
      <c r="E43" s="151"/>
      <c r="F43" s="151"/>
    </row>
    <row r="44" spans="1:6" ht="19.5" customHeight="1">
      <c r="A44" s="58" t="s">
        <v>383</v>
      </c>
      <c r="B44" s="40">
        <v>20</v>
      </c>
      <c r="C44" s="40">
        <v>25</v>
      </c>
      <c r="D44" s="151"/>
      <c r="E44" s="151"/>
      <c r="F44" s="151"/>
    </row>
    <row r="45" spans="1:6" ht="19.5" customHeight="1">
      <c r="A45" s="58" t="s">
        <v>384</v>
      </c>
      <c r="B45" s="40">
        <v>535</v>
      </c>
      <c r="C45" s="40">
        <v>645</v>
      </c>
      <c r="D45" s="151"/>
      <c r="E45" s="151"/>
      <c r="F45" s="151"/>
    </row>
    <row r="46" spans="1:6" ht="19.5" customHeight="1">
      <c r="A46" s="58" t="s">
        <v>385</v>
      </c>
      <c r="B46" s="40">
        <v>535</v>
      </c>
      <c r="C46" s="40">
        <v>645</v>
      </c>
      <c r="D46" s="151"/>
      <c r="E46" s="151"/>
      <c r="F46" s="151"/>
    </row>
  </sheetData>
  <sheetProtection selectLockedCells="1" selectUnlockedCells="1"/>
  <mergeCells count="13">
    <mergeCell ref="D37:F46"/>
    <mergeCell ref="D5:F5"/>
    <mergeCell ref="D6:F31"/>
    <mergeCell ref="A32:F32"/>
    <mergeCell ref="D33:F33"/>
    <mergeCell ref="D34:F35"/>
    <mergeCell ref="A36:F36"/>
    <mergeCell ref="A1:D1"/>
    <mergeCell ref="E1:F1"/>
    <mergeCell ref="A2:F2"/>
    <mergeCell ref="A3:D3"/>
    <mergeCell ref="E3:F3"/>
    <mergeCell ref="A4:F4"/>
  </mergeCells>
  <hyperlinks>
    <hyperlink ref="E3" r:id="rId1" display="ОГЛАВЛЕНИЕ"/>
  </hyperlinks>
  <printOptions/>
  <pageMargins left="0.15" right="0.15" top="0.075" bottom="0.16875" header="0.5118055555555555" footer="0.5118055555555555"/>
  <pageSetup horizontalDpi="300" verticalDpi="300" orientation="portrait" paperSize="9" scale="8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Normal="71" zoomScaleSheetLayoutView="100" zoomScalePageLayoutView="0" workbookViewId="0" topLeftCell="A1">
      <selection activeCell="A7" sqref="A7:F7"/>
    </sheetView>
  </sheetViews>
  <sheetFormatPr defaultColWidth="11.57421875" defaultRowHeight="19.5" customHeight="1"/>
  <cols>
    <col min="1" max="1" width="40.8515625" style="8" customWidth="1"/>
    <col min="2" max="2" width="18.57421875" style="8" customWidth="1"/>
    <col min="3" max="3" width="17.00390625" style="8" customWidth="1"/>
    <col min="4" max="4" width="15.7109375" style="8" customWidth="1"/>
    <col min="5" max="5" width="15.8515625" style="8" customWidth="1"/>
    <col min="6" max="6" width="14.57421875" style="8" customWidth="1"/>
  </cols>
  <sheetData>
    <row r="1" spans="1:6" ht="28.5" customHeight="1">
      <c r="A1" s="118" t="s">
        <v>416</v>
      </c>
      <c r="B1" s="118"/>
      <c r="C1" s="118"/>
      <c r="D1" s="118"/>
      <c r="E1" s="118"/>
      <c r="F1" s="118"/>
    </row>
    <row r="2" spans="1:6" ht="28.5" customHeight="1">
      <c r="A2" s="119" t="s">
        <v>419</v>
      </c>
      <c r="B2" s="119"/>
      <c r="C2" s="119"/>
      <c r="D2" s="119"/>
      <c r="E2" s="119"/>
      <c r="F2" s="119"/>
    </row>
    <row r="3" spans="1:6" ht="16.5" customHeight="1">
      <c r="A3" s="120" t="s">
        <v>417</v>
      </c>
      <c r="B3" s="120"/>
      <c r="C3" s="120"/>
      <c r="D3" s="120"/>
      <c r="E3" s="120"/>
      <c r="F3" s="120"/>
    </row>
    <row r="4" spans="1:6" ht="15" customHeight="1">
      <c r="A4" s="121" t="s">
        <v>418</v>
      </c>
      <c r="B4" s="121"/>
      <c r="C4" s="121"/>
      <c r="D4" s="121"/>
      <c r="E4" s="121"/>
      <c r="F4" s="121"/>
    </row>
    <row r="5" spans="1:6" ht="15" customHeight="1">
      <c r="A5" s="6"/>
      <c r="B5" s="6"/>
      <c r="C5" s="6"/>
      <c r="D5" s="6"/>
      <c r="E5" s="6"/>
      <c r="F5" s="6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123" t="s">
        <v>391</v>
      </c>
      <c r="B7" s="123"/>
      <c r="C7" s="123"/>
      <c r="D7" s="123"/>
      <c r="E7" s="123"/>
      <c r="F7" s="123"/>
    </row>
    <row r="8" spans="1:6" ht="35.25" customHeight="1">
      <c r="A8" s="66" t="s">
        <v>10</v>
      </c>
      <c r="B8" s="67" t="s">
        <v>17</v>
      </c>
      <c r="C8" s="67" t="s">
        <v>11</v>
      </c>
      <c r="D8" s="67" t="s">
        <v>12</v>
      </c>
      <c r="E8" s="67" t="s">
        <v>18</v>
      </c>
      <c r="F8" s="67" t="s">
        <v>392</v>
      </c>
    </row>
    <row r="9" spans="1:8" ht="15" customHeight="1">
      <c r="A9" s="83" t="s">
        <v>387</v>
      </c>
      <c r="B9" s="87">
        <v>419.85</v>
      </c>
      <c r="C9" s="89">
        <f>B9*F21</f>
        <v>17003.925</v>
      </c>
      <c r="D9" s="89">
        <f>C9*1.25</f>
        <v>21254.90625</v>
      </c>
      <c r="E9" s="88">
        <v>240</v>
      </c>
      <c r="F9" s="86" t="s">
        <v>63</v>
      </c>
      <c r="G9" s="62"/>
      <c r="H9" s="63"/>
    </row>
    <row r="10" spans="1:8" ht="15" customHeight="1">
      <c r="A10" s="83" t="s">
        <v>388</v>
      </c>
      <c r="B10" s="87">
        <v>579.23</v>
      </c>
      <c r="C10" s="89">
        <f>B10*F21</f>
        <v>23458.815000000002</v>
      </c>
      <c r="D10" s="89">
        <f>C10*1.25</f>
        <v>29323.518750000003</v>
      </c>
      <c r="E10" s="88">
        <v>320</v>
      </c>
      <c r="F10" s="86" t="s">
        <v>63</v>
      </c>
      <c r="G10" s="64"/>
      <c r="H10" s="65"/>
    </row>
    <row r="11" spans="1:8" ht="15" customHeight="1">
      <c r="A11" s="83" t="s">
        <v>389</v>
      </c>
      <c r="B11" s="87">
        <v>436.59</v>
      </c>
      <c r="C11" s="89">
        <f>B11*F21</f>
        <v>17681.895</v>
      </c>
      <c r="D11" s="89">
        <f>C11*1.25</f>
        <v>22102.36875</v>
      </c>
      <c r="E11" s="88">
        <v>240</v>
      </c>
      <c r="F11" s="86" t="s">
        <v>46</v>
      </c>
      <c r="G11" s="62"/>
      <c r="H11" s="63"/>
    </row>
    <row r="12" spans="1:8" ht="15" customHeight="1">
      <c r="A12" s="83" t="s">
        <v>390</v>
      </c>
      <c r="B12" s="87">
        <v>616.77</v>
      </c>
      <c r="C12" s="89">
        <f>B12*F21</f>
        <v>24979.184999999998</v>
      </c>
      <c r="D12" s="89">
        <f>C12*1.25</f>
        <v>31223.981249999997</v>
      </c>
      <c r="E12" s="88">
        <v>320</v>
      </c>
      <c r="F12" s="86" t="s">
        <v>46</v>
      </c>
      <c r="G12" s="64"/>
      <c r="H12" s="65"/>
    </row>
    <row r="13" spans="1:6" ht="15" customHeight="1">
      <c r="A13" s="6"/>
      <c r="B13" s="6"/>
      <c r="C13" s="6"/>
      <c r="D13" s="6"/>
      <c r="E13" s="6"/>
      <c r="F13" s="6"/>
    </row>
    <row r="14" spans="1:6" ht="15" customHeight="1">
      <c r="A14" s="124" t="s">
        <v>78</v>
      </c>
      <c r="B14" s="124"/>
      <c r="C14" s="124"/>
      <c r="D14" s="124"/>
      <c r="E14" s="124"/>
      <c r="F14" s="68">
        <v>41</v>
      </c>
    </row>
    <row r="15" spans="1:6" ht="39" customHeight="1">
      <c r="A15" s="66" t="s">
        <v>10</v>
      </c>
      <c r="B15" s="67" t="s">
        <v>17</v>
      </c>
      <c r="C15" s="67" t="s">
        <v>11</v>
      </c>
      <c r="D15" s="67" t="s">
        <v>12</v>
      </c>
      <c r="E15" s="67" t="s">
        <v>19</v>
      </c>
      <c r="F15" s="67" t="s">
        <v>43</v>
      </c>
    </row>
    <row r="16" spans="1:6" ht="15" customHeight="1">
      <c r="A16" s="84" t="s">
        <v>79</v>
      </c>
      <c r="B16" s="85">
        <v>460</v>
      </c>
      <c r="C16" s="81">
        <f>B16*F14</f>
        <v>18860</v>
      </c>
      <c r="D16" s="78">
        <v>22440</v>
      </c>
      <c r="E16" s="78">
        <v>10.6</v>
      </c>
      <c r="F16" s="78" t="s">
        <v>46</v>
      </c>
    </row>
    <row r="17" spans="1:6" ht="15" customHeight="1">
      <c r="A17" s="84" t="s">
        <v>80</v>
      </c>
      <c r="B17" s="85">
        <v>437</v>
      </c>
      <c r="C17" s="81">
        <f>B17*F14</f>
        <v>17917</v>
      </c>
      <c r="D17" s="78">
        <v>21240</v>
      </c>
      <c r="E17" s="78">
        <v>11.3</v>
      </c>
      <c r="F17" s="78" t="s">
        <v>63</v>
      </c>
    </row>
    <row r="18" spans="1:6" ht="15" customHeight="1">
      <c r="A18" s="82" t="s">
        <v>81</v>
      </c>
      <c r="B18" s="125">
        <v>1500</v>
      </c>
      <c r="C18" s="125"/>
      <c r="D18" s="78">
        <v>1750</v>
      </c>
      <c r="E18" s="126"/>
      <c r="F18" s="126"/>
    </row>
    <row r="19" spans="1:6" ht="15" customHeight="1">
      <c r="A19" s="6"/>
      <c r="B19" s="6"/>
      <c r="C19" s="6"/>
      <c r="D19" s="6"/>
      <c r="E19" s="6"/>
      <c r="F19" s="6"/>
    </row>
    <row r="20" spans="1:6" s="11" customFormat="1" ht="27.75" customHeight="1">
      <c r="A20" s="122"/>
      <c r="B20" s="122"/>
      <c r="C20" s="122"/>
      <c r="D20" s="122"/>
      <c r="E20" s="122"/>
      <c r="F20" s="122"/>
    </row>
    <row r="21" spans="1:6" s="12" customFormat="1" ht="24.75" customHeight="1">
      <c r="A21" s="124" t="s">
        <v>16</v>
      </c>
      <c r="B21" s="124"/>
      <c r="C21" s="124"/>
      <c r="D21" s="124"/>
      <c r="E21" s="124"/>
      <c r="F21" s="68">
        <v>40.5</v>
      </c>
    </row>
    <row r="22" spans="1:6" s="12" customFormat="1" ht="42" customHeight="1">
      <c r="A22" s="66" t="s">
        <v>10</v>
      </c>
      <c r="B22" s="67" t="s">
        <v>17</v>
      </c>
      <c r="C22" s="67" t="s">
        <v>11</v>
      </c>
      <c r="D22" s="67" t="s">
        <v>12</v>
      </c>
      <c r="E22" s="67" t="s">
        <v>18</v>
      </c>
      <c r="F22" s="67" t="s">
        <v>19</v>
      </c>
    </row>
    <row r="23" spans="1:6" s="12" customFormat="1" ht="19.5" customHeight="1">
      <c r="A23" s="69" t="s">
        <v>20</v>
      </c>
      <c r="B23" s="70">
        <v>342</v>
      </c>
      <c r="C23" s="71">
        <f>B23*F21</f>
        <v>13851</v>
      </c>
      <c r="D23" s="72">
        <f aca="true" t="shared" si="0" ref="D23:D38">C23*1.2</f>
        <v>16621.2</v>
      </c>
      <c r="E23" s="73">
        <v>160</v>
      </c>
      <c r="F23" s="67" t="s">
        <v>21</v>
      </c>
    </row>
    <row r="24" spans="1:6" s="12" customFormat="1" ht="19.5" customHeight="1">
      <c r="A24" s="69" t="s">
        <v>22</v>
      </c>
      <c r="B24" s="70">
        <v>345</v>
      </c>
      <c r="C24" s="71">
        <f>B24*F21</f>
        <v>13972.5</v>
      </c>
      <c r="D24" s="72">
        <f t="shared" si="0"/>
        <v>16767</v>
      </c>
      <c r="E24" s="73">
        <v>175</v>
      </c>
      <c r="F24" s="67" t="s">
        <v>23</v>
      </c>
    </row>
    <row r="25" spans="1:6" s="12" customFormat="1" ht="19.5" customHeight="1">
      <c r="A25" s="69" t="s">
        <v>24</v>
      </c>
      <c r="B25" s="70">
        <v>366</v>
      </c>
      <c r="C25" s="71">
        <f>B25*F21</f>
        <v>14823</v>
      </c>
      <c r="D25" s="72">
        <f t="shared" si="0"/>
        <v>17787.6</v>
      </c>
      <c r="E25" s="73">
        <v>220</v>
      </c>
      <c r="F25" s="67" t="s">
        <v>25</v>
      </c>
    </row>
    <row r="26" spans="1:6" s="12" customFormat="1" ht="19.5" customHeight="1">
      <c r="A26" s="69" t="s">
        <v>26</v>
      </c>
      <c r="B26" s="70">
        <v>398</v>
      </c>
      <c r="C26" s="71">
        <f>B26*F21</f>
        <v>16119</v>
      </c>
      <c r="D26" s="72">
        <f t="shared" si="0"/>
        <v>19342.8</v>
      </c>
      <c r="E26" s="73">
        <v>275</v>
      </c>
      <c r="F26" s="67" t="s">
        <v>27</v>
      </c>
    </row>
    <row r="27" spans="1:6" s="12" customFormat="1" ht="19.5" customHeight="1">
      <c r="A27" s="69" t="s">
        <v>28</v>
      </c>
      <c r="B27" s="70">
        <v>432</v>
      </c>
      <c r="C27" s="71">
        <f>B27*F21</f>
        <v>17496</v>
      </c>
      <c r="D27" s="72">
        <f t="shared" si="0"/>
        <v>20995.2</v>
      </c>
      <c r="E27" s="73">
        <v>330</v>
      </c>
      <c r="F27" s="67" t="s">
        <v>29</v>
      </c>
    </row>
    <row r="28" spans="1:6" s="12" customFormat="1" ht="19.5" customHeight="1">
      <c r="A28" s="69" t="s">
        <v>30</v>
      </c>
      <c r="B28" s="70">
        <v>450</v>
      </c>
      <c r="C28" s="71">
        <f>B28*F21</f>
        <v>18225</v>
      </c>
      <c r="D28" s="72">
        <f t="shared" si="0"/>
        <v>21870</v>
      </c>
      <c r="E28" s="73">
        <v>380</v>
      </c>
      <c r="F28" s="67" t="s">
        <v>31</v>
      </c>
    </row>
    <row r="29" spans="1:6" s="12" customFormat="1" ht="19.5" customHeight="1">
      <c r="A29" s="69" t="s">
        <v>32</v>
      </c>
      <c r="B29" s="70">
        <v>33</v>
      </c>
      <c r="C29" s="71">
        <f>B29*F21</f>
        <v>1336.5</v>
      </c>
      <c r="D29" s="72">
        <f t="shared" si="0"/>
        <v>1603.8</v>
      </c>
      <c r="E29" s="127"/>
      <c r="F29" s="127"/>
    </row>
    <row r="30" spans="1:6" s="12" customFormat="1" ht="19.5" customHeight="1">
      <c r="A30" s="69" t="s">
        <v>33</v>
      </c>
      <c r="B30" s="70">
        <v>33</v>
      </c>
      <c r="C30" s="71">
        <f>B30*F21</f>
        <v>1336.5</v>
      </c>
      <c r="D30" s="72">
        <f t="shared" si="0"/>
        <v>1603.8</v>
      </c>
      <c r="E30" s="127"/>
      <c r="F30" s="127"/>
    </row>
    <row r="31" spans="1:6" s="12" customFormat="1" ht="19.5" customHeight="1">
      <c r="A31" s="69" t="s">
        <v>34</v>
      </c>
      <c r="B31" s="70">
        <v>345</v>
      </c>
      <c r="C31" s="71">
        <f>B31*F21</f>
        <v>13972.5</v>
      </c>
      <c r="D31" s="72">
        <f t="shared" si="0"/>
        <v>16767</v>
      </c>
      <c r="E31" s="73">
        <v>160</v>
      </c>
      <c r="F31" s="67" t="s">
        <v>21</v>
      </c>
    </row>
    <row r="32" spans="1:6" s="12" customFormat="1" ht="19.5" customHeight="1">
      <c r="A32" s="69" t="s">
        <v>35</v>
      </c>
      <c r="B32" s="70">
        <v>355</v>
      </c>
      <c r="C32" s="71">
        <f>B32*F21</f>
        <v>14377.5</v>
      </c>
      <c r="D32" s="72">
        <f t="shared" si="0"/>
        <v>17253</v>
      </c>
      <c r="E32" s="73">
        <v>175</v>
      </c>
      <c r="F32" s="67" t="s">
        <v>23</v>
      </c>
    </row>
    <row r="33" spans="1:6" s="12" customFormat="1" ht="19.5" customHeight="1">
      <c r="A33" s="69" t="s">
        <v>36</v>
      </c>
      <c r="B33" s="70">
        <v>376</v>
      </c>
      <c r="C33" s="71">
        <f>B33*F21</f>
        <v>15228</v>
      </c>
      <c r="D33" s="72">
        <f t="shared" si="0"/>
        <v>18273.6</v>
      </c>
      <c r="E33" s="73">
        <v>220</v>
      </c>
      <c r="F33" s="67" t="s">
        <v>25</v>
      </c>
    </row>
    <row r="34" spans="1:6" s="12" customFormat="1" ht="19.5" customHeight="1">
      <c r="A34" s="69" t="s">
        <v>37</v>
      </c>
      <c r="B34" s="70">
        <v>410</v>
      </c>
      <c r="C34" s="71">
        <f>B34*F21</f>
        <v>16605</v>
      </c>
      <c r="D34" s="72">
        <f t="shared" si="0"/>
        <v>19926</v>
      </c>
      <c r="E34" s="73">
        <v>275</v>
      </c>
      <c r="F34" s="67" t="s">
        <v>27</v>
      </c>
    </row>
    <row r="35" spans="1:6" s="12" customFormat="1" ht="19.5" customHeight="1">
      <c r="A35" s="69" t="s">
        <v>38</v>
      </c>
      <c r="B35" s="70">
        <v>437</v>
      </c>
      <c r="C35" s="71">
        <f>B35*F21</f>
        <v>17698.5</v>
      </c>
      <c r="D35" s="72">
        <f t="shared" si="0"/>
        <v>21238.2</v>
      </c>
      <c r="E35" s="73">
        <v>330</v>
      </c>
      <c r="F35" s="67" t="s">
        <v>29</v>
      </c>
    </row>
    <row r="36" spans="1:6" s="12" customFormat="1" ht="19.5" customHeight="1">
      <c r="A36" s="69" t="s">
        <v>39</v>
      </c>
      <c r="B36" s="70">
        <v>465</v>
      </c>
      <c r="C36" s="71">
        <f>B36*F21</f>
        <v>18832.5</v>
      </c>
      <c r="D36" s="72">
        <f t="shared" si="0"/>
        <v>22599</v>
      </c>
      <c r="E36" s="73">
        <v>380</v>
      </c>
      <c r="F36" s="67" t="s">
        <v>31</v>
      </c>
    </row>
    <row r="37" spans="1:6" s="12" customFormat="1" ht="17.25" customHeight="1">
      <c r="A37" s="69" t="s">
        <v>40</v>
      </c>
      <c r="B37" s="70">
        <v>21.6</v>
      </c>
      <c r="C37" s="71">
        <f>B37*F21</f>
        <v>874.8000000000001</v>
      </c>
      <c r="D37" s="72">
        <f t="shared" si="0"/>
        <v>1049.76</v>
      </c>
      <c r="E37" s="127"/>
      <c r="F37" s="127"/>
    </row>
    <row r="38" spans="1:6" s="12" customFormat="1" ht="18.75" customHeight="1">
      <c r="A38" s="69" t="s">
        <v>41</v>
      </c>
      <c r="B38" s="70">
        <v>14.4</v>
      </c>
      <c r="C38" s="71">
        <f>B38*F21</f>
        <v>583.2</v>
      </c>
      <c r="D38" s="72">
        <f t="shared" si="0"/>
        <v>699.84</v>
      </c>
      <c r="E38" s="127"/>
      <c r="F38" s="127"/>
    </row>
    <row r="39" spans="1:6" s="12" customFormat="1" ht="30.75" customHeight="1">
      <c r="A39" s="124" t="s">
        <v>42</v>
      </c>
      <c r="B39" s="124"/>
      <c r="C39" s="124"/>
      <c r="D39" s="124"/>
      <c r="E39" s="124"/>
      <c r="F39" s="74">
        <v>40.5</v>
      </c>
    </row>
    <row r="40" spans="1:6" s="12" customFormat="1" ht="33.75" customHeight="1">
      <c r="A40" s="66" t="s">
        <v>10</v>
      </c>
      <c r="B40" s="67" t="s">
        <v>17</v>
      </c>
      <c r="C40" s="67" t="s">
        <v>11</v>
      </c>
      <c r="D40" s="67" t="s">
        <v>12</v>
      </c>
      <c r="E40" s="67" t="s">
        <v>19</v>
      </c>
      <c r="F40" s="67" t="s">
        <v>43</v>
      </c>
    </row>
    <row r="41" spans="1:6" s="12" customFormat="1" ht="19.5" customHeight="1">
      <c r="A41" s="69" t="s">
        <v>44</v>
      </c>
      <c r="B41" s="66">
        <v>387.2</v>
      </c>
      <c r="C41" s="75">
        <f>B41*F39</f>
        <v>15681.6</v>
      </c>
      <c r="D41" s="76">
        <f aca="true" t="shared" si="1" ref="D41:D46">C41*1.2</f>
        <v>18817.92</v>
      </c>
      <c r="E41" s="77" t="s">
        <v>45</v>
      </c>
      <c r="F41" s="78" t="s">
        <v>46</v>
      </c>
    </row>
    <row r="42" spans="1:6" s="12" customFormat="1" ht="19.5" customHeight="1">
      <c r="A42" s="69" t="s">
        <v>47</v>
      </c>
      <c r="B42" s="66">
        <v>389.48</v>
      </c>
      <c r="C42" s="75">
        <f>B42*F39</f>
        <v>15773.94</v>
      </c>
      <c r="D42" s="76">
        <f t="shared" si="1"/>
        <v>18928.728</v>
      </c>
      <c r="E42" s="77" t="s">
        <v>48</v>
      </c>
      <c r="F42" s="78" t="s">
        <v>46</v>
      </c>
    </row>
    <row r="43" spans="1:6" s="12" customFormat="1" ht="19.5" customHeight="1">
      <c r="A43" s="69" t="s">
        <v>49</v>
      </c>
      <c r="B43" s="66">
        <v>392.9</v>
      </c>
      <c r="C43" s="75">
        <f>B43*F39</f>
        <v>15912.449999999999</v>
      </c>
      <c r="D43" s="76">
        <f t="shared" si="1"/>
        <v>19094.94</v>
      </c>
      <c r="E43" s="77" t="s">
        <v>48</v>
      </c>
      <c r="F43" s="78" t="s">
        <v>46</v>
      </c>
    </row>
    <row r="44" spans="1:6" s="12" customFormat="1" ht="19.5" customHeight="1">
      <c r="A44" s="69" t="s">
        <v>50</v>
      </c>
      <c r="B44" s="66">
        <v>395.18</v>
      </c>
      <c r="C44" s="75">
        <f>B44*F39</f>
        <v>16004.79</v>
      </c>
      <c r="D44" s="76">
        <f t="shared" si="1"/>
        <v>19205.748</v>
      </c>
      <c r="E44" s="77" t="s">
        <v>48</v>
      </c>
      <c r="F44" s="78" t="s">
        <v>46</v>
      </c>
    </row>
    <row r="45" spans="1:6" s="11" customFormat="1" ht="19.5" customHeight="1">
      <c r="A45" s="69" t="s">
        <v>51</v>
      </c>
      <c r="B45" s="66">
        <v>469.19</v>
      </c>
      <c r="C45" s="75">
        <f>B45*F39</f>
        <v>19002.195</v>
      </c>
      <c r="D45" s="76">
        <f t="shared" si="1"/>
        <v>22802.634</v>
      </c>
      <c r="E45" s="77" t="s">
        <v>52</v>
      </c>
      <c r="F45" s="78" t="s">
        <v>46</v>
      </c>
    </row>
    <row r="46" spans="1:6" s="12" customFormat="1" ht="19.5" customHeight="1">
      <c r="A46" s="69" t="s">
        <v>53</v>
      </c>
      <c r="B46" s="66">
        <v>493.12</v>
      </c>
      <c r="C46" s="75">
        <f>B46*F39</f>
        <v>19971.36</v>
      </c>
      <c r="D46" s="76">
        <f t="shared" si="1"/>
        <v>23965.632</v>
      </c>
      <c r="E46" s="67"/>
      <c r="F46" s="78" t="s">
        <v>46</v>
      </c>
    </row>
    <row r="47" spans="1:6" s="12" customFormat="1" ht="19.5" customHeight="1">
      <c r="A47" s="69" t="s">
        <v>54</v>
      </c>
      <c r="B47" s="66">
        <v>551.2</v>
      </c>
      <c r="C47" s="75">
        <v>22330</v>
      </c>
      <c r="D47" s="76">
        <v>26800</v>
      </c>
      <c r="E47" s="67"/>
      <c r="F47" s="78" t="s">
        <v>46</v>
      </c>
    </row>
    <row r="48" spans="1:6" s="12" customFormat="1" ht="19.5" customHeight="1">
      <c r="A48" s="69" t="s">
        <v>55</v>
      </c>
      <c r="B48" s="66">
        <v>36.85</v>
      </c>
      <c r="C48" s="75">
        <f>B48*F39</f>
        <v>1492.425</v>
      </c>
      <c r="D48" s="76">
        <f aca="true" t="shared" si="2" ref="D48:D63">C48*1.2</f>
        <v>1790.9099999999999</v>
      </c>
      <c r="E48" s="126"/>
      <c r="F48" s="126"/>
    </row>
    <row r="49" spans="1:6" s="12" customFormat="1" ht="19.5" customHeight="1">
      <c r="A49" s="69" t="s">
        <v>56</v>
      </c>
      <c r="B49" s="80">
        <v>399.74</v>
      </c>
      <c r="C49" s="75">
        <f>B49*F39</f>
        <v>16189.470000000001</v>
      </c>
      <c r="D49" s="76">
        <f t="shared" si="2"/>
        <v>19427.364</v>
      </c>
      <c r="E49" s="77" t="s">
        <v>45</v>
      </c>
      <c r="F49" s="78" t="s">
        <v>46</v>
      </c>
    </row>
    <row r="50" spans="1:6" s="12" customFormat="1" ht="19.5" customHeight="1">
      <c r="A50" s="69" t="s">
        <v>57</v>
      </c>
      <c r="B50" s="80">
        <v>402.02</v>
      </c>
      <c r="C50" s="75">
        <f>B50*F39</f>
        <v>16281.81</v>
      </c>
      <c r="D50" s="76">
        <f t="shared" si="2"/>
        <v>19538.172</v>
      </c>
      <c r="E50" s="77" t="s">
        <v>48</v>
      </c>
      <c r="F50" s="78" t="s">
        <v>46</v>
      </c>
    </row>
    <row r="51" spans="1:6" s="12" customFormat="1" ht="19.5" customHeight="1">
      <c r="A51" s="69" t="s">
        <v>58</v>
      </c>
      <c r="B51" s="80">
        <v>408.85</v>
      </c>
      <c r="C51" s="75">
        <f>B51*F39</f>
        <v>16558.425</v>
      </c>
      <c r="D51" s="76">
        <f t="shared" si="2"/>
        <v>19870.109999999997</v>
      </c>
      <c r="E51" s="77" t="s">
        <v>48</v>
      </c>
      <c r="F51" s="78" t="s">
        <v>46</v>
      </c>
    </row>
    <row r="52" spans="1:6" s="12" customFormat="1" ht="19.5" customHeight="1">
      <c r="A52" s="69" t="s">
        <v>59</v>
      </c>
      <c r="B52" s="80">
        <v>411.13</v>
      </c>
      <c r="C52" s="75">
        <f>B52*F39</f>
        <v>16650.765</v>
      </c>
      <c r="D52" s="76">
        <f t="shared" si="2"/>
        <v>19980.917999999998</v>
      </c>
      <c r="E52" s="77" t="s">
        <v>48</v>
      </c>
      <c r="F52" s="78" t="s">
        <v>46</v>
      </c>
    </row>
    <row r="53" spans="1:6" s="12" customFormat="1" ht="19.5" customHeight="1">
      <c r="A53" s="69" t="s">
        <v>60</v>
      </c>
      <c r="B53" s="80">
        <v>479.46</v>
      </c>
      <c r="C53" s="75">
        <f>B53*F39</f>
        <v>19418.129999999997</v>
      </c>
      <c r="D53" s="76">
        <f t="shared" si="2"/>
        <v>23301.755999999998</v>
      </c>
      <c r="E53" s="77" t="s">
        <v>52</v>
      </c>
      <c r="F53" s="78" t="s">
        <v>46</v>
      </c>
    </row>
    <row r="54" spans="1:6" s="12" customFormat="1" ht="19.5" customHeight="1">
      <c r="A54" s="79" t="s">
        <v>61</v>
      </c>
      <c r="B54" s="67">
        <v>39.06</v>
      </c>
      <c r="C54" s="75">
        <f>B54*F39</f>
        <v>1581.93</v>
      </c>
      <c r="D54" s="76">
        <f t="shared" si="2"/>
        <v>1898.316</v>
      </c>
      <c r="E54" s="127"/>
      <c r="F54" s="127"/>
    </row>
    <row r="55" spans="1:6" s="12" customFormat="1" ht="19.5" customHeight="1">
      <c r="A55" s="69" t="s">
        <v>62</v>
      </c>
      <c r="B55" s="80">
        <v>370.13</v>
      </c>
      <c r="C55" s="75">
        <f>B55*F39</f>
        <v>14990.265</v>
      </c>
      <c r="D55" s="76">
        <f t="shared" si="2"/>
        <v>17988.318</v>
      </c>
      <c r="E55" s="77" t="s">
        <v>48</v>
      </c>
      <c r="F55" s="78" t="s">
        <v>63</v>
      </c>
    </row>
    <row r="56" spans="1:6" s="12" customFormat="1" ht="19.5" customHeight="1">
      <c r="A56" s="69" t="s">
        <v>64</v>
      </c>
      <c r="B56" s="80">
        <v>372.41</v>
      </c>
      <c r="C56" s="75">
        <f>B56*F39</f>
        <v>15082.605000000001</v>
      </c>
      <c r="D56" s="76">
        <f t="shared" si="2"/>
        <v>18099.126</v>
      </c>
      <c r="E56" s="77" t="s">
        <v>48</v>
      </c>
      <c r="F56" s="78" t="s">
        <v>63</v>
      </c>
    </row>
    <row r="57" spans="1:6" s="12" customFormat="1" ht="19.5" customHeight="1">
      <c r="A57" s="69" t="s">
        <v>65</v>
      </c>
      <c r="B57" s="80">
        <v>374.68</v>
      </c>
      <c r="C57" s="75">
        <f>B57*F39</f>
        <v>15174.54</v>
      </c>
      <c r="D57" s="76">
        <f t="shared" si="2"/>
        <v>18209.448</v>
      </c>
      <c r="E57" s="77" t="s">
        <v>48</v>
      </c>
      <c r="F57" s="78" t="s">
        <v>63</v>
      </c>
    </row>
    <row r="58" spans="1:6" s="12" customFormat="1" ht="19.5" customHeight="1">
      <c r="A58" s="69" t="s">
        <v>66</v>
      </c>
      <c r="B58" s="80">
        <v>376.96</v>
      </c>
      <c r="C58" s="75">
        <f>B58*F39</f>
        <v>15266.88</v>
      </c>
      <c r="D58" s="76">
        <f t="shared" si="2"/>
        <v>18320.255999999998</v>
      </c>
      <c r="E58" s="77" t="s">
        <v>48</v>
      </c>
      <c r="F58" s="78" t="s">
        <v>63</v>
      </c>
    </row>
    <row r="59" spans="1:6" s="12" customFormat="1" ht="19.5" customHeight="1">
      <c r="A59" s="79" t="s">
        <v>67</v>
      </c>
      <c r="B59" s="67">
        <v>561.45</v>
      </c>
      <c r="C59" s="75">
        <f>B59*F39</f>
        <v>22738.725000000002</v>
      </c>
      <c r="D59" s="76">
        <f t="shared" si="2"/>
        <v>27286.47</v>
      </c>
      <c r="E59" s="80">
        <v>7.5</v>
      </c>
      <c r="F59" s="80" t="s">
        <v>68</v>
      </c>
    </row>
    <row r="60" spans="1:6" s="12" customFormat="1" ht="19.5" customHeight="1">
      <c r="A60" s="79" t="s">
        <v>69</v>
      </c>
      <c r="B60" s="67">
        <v>567.14</v>
      </c>
      <c r="C60" s="75">
        <f>B60*F39</f>
        <v>22969.17</v>
      </c>
      <c r="D60" s="76">
        <f t="shared" si="2"/>
        <v>27563.003999999997</v>
      </c>
      <c r="E60" s="80">
        <v>9.8</v>
      </c>
      <c r="F60" s="80" t="s">
        <v>70</v>
      </c>
    </row>
    <row r="61" spans="1:6" s="12" customFormat="1" ht="19.5" customHeight="1">
      <c r="A61" s="79" t="s">
        <v>71</v>
      </c>
      <c r="B61" s="67">
        <v>586.5</v>
      </c>
      <c r="C61" s="75">
        <f>B61*F39</f>
        <v>23753.25</v>
      </c>
      <c r="D61" s="76">
        <f t="shared" si="2"/>
        <v>28503.899999999998</v>
      </c>
      <c r="E61" s="73"/>
      <c r="F61" s="80"/>
    </row>
    <row r="62" spans="1:6" s="12" customFormat="1" ht="19.5" customHeight="1">
      <c r="A62" s="79" t="s">
        <v>72</v>
      </c>
      <c r="B62" s="67">
        <v>649.13</v>
      </c>
      <c r="C62" s="75">
        <f>B62*F39</f>
        <v>26289.765</v>
      </c>
      <c r="D62" s="76">
        <f t="shared" si="2"/>
        <v>31547.717999999997</v>
      </c>
      <c r="E62" s="80">
        <v>13.8</v>
      </c>
      <c r="F62" s="80" t="s">
        <v>73</v>
      </c>
    </row>
    <row r="63" spans="1:6" s="12" customFormat="1" ht="19.5" customHeight="1">
      <c r="A63" s="79" t="s">
        <v>74</v>
      </c>
      <c r="B63" s="67">
        <v>678.74</v>
      </c>
      <c r="C63" s="75">
        <f>B63*F39</f>
        <v>27488.97</v>
      </c>
      <c r="D63" s="76">
        <f t="shared" si="2"/>
        <v>32986.764</v>
      </c>
      <c r="E63" s="80">
        <v>17.2</v>
      </c>
      <c r="F63" s="80" t="s">
        <v>75</v>
      </c>
    </row>
    <row r="64" spans="1:6" s="12" customFormat="1" ht="19.5" customHeight="1">
      <c r="A64" s="79" t="s">
        <v>76</v>
      </c>
      <c r="B64" s="67">
        <v>837.05</v>
      </c>
      <c r="C64" s="75">
        <v>33900</v>
      </c>
      <c r="D64" s="76">
        <v>40680</v>
      </c>
      <c r="E64" s="80"/>
      <c r="F64" s="80"/>
    </row>
    <row r="65" spans="1:6" s="11" customFormat="1" ht="19.5" customHeight="1">
      <c r="A65" s="79" t="s">
        <v>77</v>
      </c>
      <c r="B65" s="67">
        <v>29.23</v>
      </c>
      <c r="C65" s="75">
        <f>B65*F39</f>
        <v>1183.815</v>
      </c>
      <c r="D65" s="76">
        <f>C65*1.2</f>
        <v>1420.578</v>
      </c>
      <c r="E65" s="127"/>
      <c r="F65" s="127"/>
    </row>
  </sheetData>
  <sheetProtection selectLockedCells="1" selectUnlockedCells="1"/>
  <mergeCells count="16">
    <mergeCell ref="E65:F65"/>
    <mergeCell ref="A21:E21"/>
    <mergeCell ref="E29:F30"/>
    <mergeCell ref="E37:F38"/>
    <mergeCell ref="A39:E39"/>
    <mergeCell ref="E48:F48"/>
    <mergeCell ref="E54:F54"/>
    <mergeCell ref="A1:F1"/>
    <mergeCell ref="A4:F4"/>
    <mergeCell ref="A2:F2"/>
    <mergeCell ref="A3:F3"/>
    <mergeCell ref="A20:F20"/>
    <mergeCell ref="A7:F7"/>
    <mergeCell ref="A14:E14"/>
    <mergeCell ref="B18:C18"/>
    <mergeCell ref="E18:F18"/>
  </mergeCells>
  <hyperlinks>
    <hyperlink ref="A3" r:id="rId1" display="www.pogodavdome61.ru"/>
  </hyperlinks>
  <printOptions/>
  <pageMargins left="0.30833333333333335" right="0.15" top="0.14027777777777778" bottom="0.16875" header="0.5118055555555555" footer="0.5118055555555555"/>
  <pageSetup horizontalDpi="300" verticalDpi="300" orientation="portrait" paperSize="9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view="pageBreakPreview" zoomScaleSheetLayoutView="100" zoomScalePageLayoutView="0" workbookViewId="0" topLeftCell="A1">
      <selection activeCell="A2" sqref="A2:F5"/>
    </sheetView>
  </sheetViews>
  <sheetFormatPr defaultColWidth="11.57421875" defaultRowHeight="12.75"/>
  <cols>
    <col min="1" max="1" width="39.8515625" style="8" customWidth="1"/>
    <col min="2" max="3" width="13.421875" style="8" customWidth="1"/>
    <col min="4" max="4" width="17.57421875" style="8" customWidth="1"/>
    <col min="5" max="5" width="11.57421875" style="8" customWidth="1"/>
    <col min="6" max="6" width="13.7109375" style="8" customWidth="1"/>
    <col min="7" max="7" width="17.00390625" style="8" customWidth="1"/>
  </cols>
  <sheetData>
    <row r="2" spans="1:7" ht="28.5" customHeight="1">
      <c r="A2" s="118" t="s">
        <v>416</v>
      </c>
      <c r="B2" s="118"/>
      <c r="C2" s="118"/>
      <c r="D2" s="118"/>
      <c r="E2" s="118"/>
      <c r="F2" s="118"/>
      <c r="G2" s="110"/>
    </row>
    <row r="3" spans="1:7" ht="17.25">
      <c r="A3" s="119" t="s">
        <v>419</v>
      </c>
      <c r="B3" s="119"/>
      <c r="C3" s="119"/>
      <c r="D3" s="119"/>
      <c r="E3" s="119"/>
      <c r="F3" s="119"/>
      <c r="G3" s="111"/>
    </row>
    <row r="4" spans="1:7" ht="15">
      <c r="A4" s="120" t="s">
        <v>417</v>
      </c>
      <c r="B4" s="120"/>
      <c r="C4" s="120"/>
      <c r="D4" s="120"/>
      <c r="E4" s="120"/>
      <c r="F4" s="120"/>
      <c r="G4" s="112"/>
    </row>
    <row r="5" spans="1:7" ht="15">
      <c r="A5" s="121" t="s">
        <v>418</v>
      </c>
      <c r="B5" s="121"/>
      <c r="C5" s="121"/>
      <c r="D5" s="121"/>
      <c r="E5" s="121"/>
      <c r="F5" s="121"/>
      <c r="G5" s="112"/>
    </row>
    <row r="6" spans="1:7" ht="15">
      <c r="A6" s="112"/>
      <c r="B6" s="112"/>
      <c r="C6" s="112"/>
      <c r="D6" s="112"/>
      <c r="E6" s="112"/>
      <c r="F6" s="112"/>
      <c r="G6" s="112"/>
    </row>
    <row r="7" spans="1:7" s="19" customFormat="1" ht="27.75" customHeight="1">
      <c r="A7" s="128" t="s">
        <v>82</v>
      </c>
      <c r="B7" s="129"/>
      <c r="C7" s="129"/>
      <c r="D7" s="129"/>
      <c r="E7" s="129"/>
      <c r="F7" s="129"/>
      <c r="G7" s="130"/>
    </row>
    <row r="8" spans="1:7" s="12" customFormat="1" ht="19.5" customHeight="1">
      <c r="A8" s="134" t="s">
        <v>10</v>
      </c>
      <c r="B8" s="134" t="s">
        <v>83</v>
      </c>
      <c r="C8" s="134" t="s">
        <v>84</v>
      </c>
      <c r="D8" s="18" t="s">
        <v>85</v>
      </c>
      <c r="E8" s="134" t="s">
        <v>86</v>
      </c>
      <c r="F8" s="134" t="s">
        <v>87</v>
      </c>
      <c r="G8" s="16" t="s">
        <v>88</v>
      </c>
    </row>
    <row r="9" spans="1:7" s="12" customFormat="1" ht="19.5" customHeight="1">
      <c r="A9" s="134"/>
      <c r="B9" s="134"/>
      <c r="C9" s="134"/>
      <c r="D9" s="18" t="s">
        <v>89</v>
      </c>
      <c r="E9" s="134"/>
      <c r="F9" s="134"/>
      <c r="G9" s="16" t="s">
        <v>90</v>
      </c>
    </row>
    <row r="10" spans="1:7" s="12" customFormat="1" ht="19.5" customHeight="1">
      <c r="A10" s="131" t="s">
        <v>92</v>
      </c>
      <c r="B10" s="132"/>
      <c r="C10" s="132"/>
      <c r="D10" s="132"/>
      <c r="E10" s="132"/>
      <c r="F10" s="132"/>
      <c r="G10" s="133"/>
    </row>
    <row r="11" spans="1:7" s="12" customFormat="1" ht="37.5" customHeight="1">
      <c r="A11" s="20"/>
      <c r="B11" s="90" t="s">
        <v>14</v>
      </c>
      <c r="C11" s="20"/>
      <c r="D11" s="20"/>
      <c r="E11" s="20"/>
      <c r="F11" s="20"/>
      <c r="G11" s="20"/>
    </row>
    <row r="12" spans="1:7" s="12" customFormat="1" ht="19.5" customHeight="1">
      <c r="A12" s="22" t="s">
        <v>93</v>
      </c>
      <c r="B12" s="91">
        <v>250</v>
      </c>
      <c r="C12" s="14">
        <v>380</v>
      </c>
      <c r="D12" s="13" t="s">
        <v>91</v>
      </c>
      <c r="E12" s="13">
        <v>1.85</v>
      </c>
      <c r="F12" s="21">
        <v>30</v>
      </c>
      <c r="G12" s="21" t="s">
        <v>94</v>
      </c>
    </row>
    <row r="13" spans="1:7" s="12" customFormat="1" ht="19.5" customHeight="1">
      <c r="A13" s="22" t="s">
        <v>95</v>
      </c>
      <c r="B13" s="91">
        <v>200</v>
      </c>
      <c r="C13" s="14">
        <v>255</v>
      </c>
      <c r="D13" s="13" t="s">
        <v>91</v>
      </c>
      <c r="E13" s="13">
        <v>1.35</v>
      </c>
      <c r="F13" s="21">
        <v>18</v>
      </c>
      <c r="G13" s="21" t="s">
        <v>96</v>
      </c>
    </row>
    <row r="14" spans="1:7" s="12" customFormat="1" ht="19.5" customHeight="1">
      <c r="A14" s="22" t="s">
        <v>97</v>
      </c>
      <c r="B14" s="91">
        <v>210</v>
      </c>
      <c r="C14" s="14">
        <v>270</v>
      </c>
      <c r="D14" s="13" t="s">
        <v>98</v>
      </c>
      <c r="E14" s="13">
        <v>1.45</v>
      </c>
      <c r="F14" s="21">
        <v>18</v>
      </c>
      <c r="G14" s="21" t="s">
        <v>94</v>
      </c>
    </row>
  </sheetData>
  <sheetProtection selectLockedCells="1" selectUnlockedCells="1"/>
  <mergeCells count="11">
    <mergeCell ref="F8:F9"/>
    <mergeCell ref="A7:G7"/>
    <mergeCell ref="A2:F2"/>
    <mergeCell ref="A3:F3"/>
    <mergeCell ref="A4:F4"/>
    <mergeCell ref="A5:F5"/>
    <mergeCell ref="A10:G10"/>
    <mergeCell ref="A8:A9"/>
    <mergeCell ref="B8:B9"/>
    <mergeCell ref="C8:C9"/>
    <mergeCell ref="E8:E9"/>
  </mergeCells>
  <hyperlinks>
    <hyperlink ref="A4" r:id="rId1" display="www.pogodavdome61.ru"/>
  </hyperlinks>
  <printOptions/>
  <pageMargins left="0.2111111111111111" right="0.16527777777777777" top="0.14027777777777778" bottom="0.16875" header="0.5118055555555555" footer="0.5118055555555555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SheetLayoutView="100" zoomScalePageLayoutView="0" workbookViewId="0" topLeftCell="A1">
      <selection activeCell="A4" sqref="A4:F4"/>
    </sheetView>
  </sheetViews>
  <sheetFormatPr defaultColWidth="11.57421875" defaultRowHeight="12.75"/>
  <cols>
    <col min="1" max="1" width="22.140625" style="0" customWidth="1"/>
    <col min="2" max="2" width="20.7109375" style="0" customWidth="1"/>
    <col min="3" max="3" width="26.140625" style="0" customWidth="1"/>
    <col min="4" max="4" width="26.57421875" style="23" customWidth="1"/>
  </cols>
  <sheetData>
    <row r="1" spans="1:6" ht="16.5" customHeight="1">
      <c r="A1" s="118" t="s">
        <v>416</v>
      </c>
      <c r="B1" s="118"/>
      <c r="C1" s="118"/>
      <c r="D1" s="118"/>
      <c r="E1" s="118"/>
      <c r="F1" s="118"/>
    </row>
    <row r="2" spans="1:6" ht="24" customHeight="1">
      <c r="A2" s="119" t="s">
        <v>419</v>
      </c>
      <c r="B2" s="119"/>
      <c r="C2" s="119"/>
      <c r="D2" s="119"/>
      <c r="E2" s="119"/>
      <c r="F2" s="119"/>
    </row>
    <row r="3" spans="1:6" ht="9.75" customHeight="1">
      <c r="A3" s="120" t="s">
        <v>417</v>
      </c>
      <c r="B3" s="120"/>
      <c r="C3" s="120"/>
      <c r="D3" s="120"/>
      <c r="E3" s="120"/>
      <c r="F3" s="120"/>
    </row>
    <row r="4" spans="1:6" ht="46.5" customHeight="1">
      <c r="A4" s="121" t="s">
        <v>418</v>
      </c>
      <c r="B4" s="121"/>
      <c r="C4" s="121"/>
      <c r="D4" s="121"/>
      <c r="E4" s="121"/>
      <c r="F4" s="121"/>
    </row>
    <row r="5" spans="1:4" ht="18.75" customHeight="1">
      <c r="A5" s="135" t="s">
        <v>99</v>
      </c>
      <c r="B5" s="135"/>
      <c r="C5" s="135"/>
      <c r="D5" s="24"/>
    </row>
    <row r="6" spans="1:4" ht="13.5" customHeight="1">
      <c r="A6" s="136" t="s">
        <v>100</v>
      </c>
      <c r="B6" s="137" t="s">
        <v>101</v>
      </c>
      <c r="C6" s="138" t="s">
        <v>102</v>
      </c>
      <c r="D6" s="139" t="s">
        <v>15</v>
      </c>
    </row>
    <row r="7" spans="1:4" ht="12.75">
      <c r="A7" s="136"/>
      <c r="B7" s="137"/>
      <c r="C7" s="138"/>
      <c r="D7" s="139"/>
    </row>
    <row r="8" spans="1:4" ht="12.75">
      <c r="A8" s="136"/>
      <c r="B8" s="137"/>
      <c r="C8" s="138"/>
      <c r="D8" s="139"/>
    </row>
    <row r="9" spans="1:4" ht="13.5">
      <c r="A9" s="27" t="s">
        <v>103</v>
      </c>
      <c r="B9" s="25">
        <v>452</v>
      </c>
      <c r="C9" s="26">
        <v>1050</v>
      </c>
      <c r="D9" s="26">
        <v>1370</v>
      </c>
    </row>
    <row r="10" spans="1:4" ht="13.5">
      <c r="A10" s="27" t="s">
        <v>104</v>
      </c>
      <c r="B10" s="25">
        <v>565</v>
      </c>
      <c r="C10" s="26">
        <v>1150</v>
      </c>
      <c r="D10" s="26">
        <v>1500</v>
      </c>
    </row>
    <row r="11" spans="1:4" ht="13.5">
      <c r="A11" s="27" t="s">
        <v>105</v>
      </c>
      <c r="B11" s="25">
        <v>678</v>
      </c>
      <c r="C11" s="26">
        <v>1270</v>
      </c>
      <c r="D11" s="26">
        <v>1660</v>
      </c>
    </row>
    <row r="12" spans="1:4" ht="13.5">
      <c r="A12" s="27" t="s">
        <v>106</v>
      </c>
      <c r="B12" s="25">
        <v>791</v>
      </c>
      <c r="C12" s="26">
        <v>1450</v>
      </c>
      <c r="D12" s="26">
        <v>1890</v>
      </c>
    </row>
    <row r="13" spans="1:4" ht="13.5">
      <c r="A13" s="27" t="s">
        <v>107</v>
      </c>
      <c r="B13" s="25">
        <v>904</v>
      </c>
      <c r="C13" s="26">
        <v>1560</v>
      </c>
      <c r="D13" s="26">
        <v>2050</v>
      </c>
    </row>
    <row r="14" spans="1:4" ht="13.5">
      <c r="A14" s="27" t="s">
        <v>108</v>
      </c>
      <c r="B14" s="25">
        <v>1017</v>
      </c>
      <c r="C14" s="26">
        <v>1700</v>
      </c>
      <c r="D14" s="26">
        <v>2250</v>
      </c>
    </row>
    <row r="15" spans="1:4" ht="13.5">
      <c r="A15" s="27" t="s">
        <v>109</v>
      </c>
      <c r="B15" s="25">
        <v>1130</v>
      </c>
      <c r="C15" s="26">
        <v>1860</v>
      </c>
      <c r="D15" s="26">
        <v>2450</v>
      </c>
    </row>
    <row r="16" spans="1:4" ht="13.5">
      <c r="A16" s="27" t="s">
        <v>110</v>
      </c>
      <c r="B16" s="25">
        <v>1243</v>
      </c>
      <c r="C16" s="26">
        <v>2000</v>
      </c>
      <c r="D16" s="26">
        <v>2600</v>
      </c>
    </row>
    <row r="17" spans="1:4" ht="13.5">
      <c r="A17" s="27" t="s">
        <v>111</v>
      </c>
      <c r="B17" s="25">
        <v>1356</v>
      </c>
      <c r="C17" s="26">
        <v>2150</v>
      </c>
      <c r="D17" s="26">
        <v>2800</v>
      </c>
    </row>
    <row r="18" spans="1:4" ht="13.5">
      <c r="A18" s="27" t="s">
        <v>112</v>
      </c>
      <c r="B18" s="25">
        <v>1469</v>
      </c>
      <c r="C18" s="26">
        <v>2280</v>
      </c>
      <c r="D18" s="26">
        <v>2970</v>
      </c>
    </row>
    <row r="19" spans="1:4" ht="13.5">
      <c r="A19" s="27" t="s">
        <v>113</v>
      </c>
      <c r="B19" s="25">
        <v>1582</v>
      </c>
      <c r="C19" s="26">
        <v>2420</v>
      </c>
      <c r="D19" s="26">
        <v>3150</v>
      </c>
    </row>
    <row r="20" spans="1:4" ht="13.5">
      <c r="A20" s="27" t="s">
        <v>114</v>
      </c>
      <c r="B20" s="25">
        <v>1695</v>
      </c>
      <c r="C20" s="26">
        <v>2570</v>
      </c>
      <c r="D20" s="26">
        <v>3350</v>
      </c>
    </row>
    <row r="21" spans="1:4" ht="13.5">
      <c r="A21" s="27" t="s">
        <v>115</v>
      </c>
      <c r="B21" s="25">
        <v>1808</v>
      </c>
      <c r="C21" s="26">
        <v>2750</v>
      </c>
      <c r="D21" s="26">
        <v>3580</v>
      </c>
    </row>
    <row r="22" spans="1:4" ht="13.5">
      <c r="A22" s="27" t="s">
        <v>116</v>
      </c>
      <c r="B22" s="25">
        <v>1921</v>
      </c>
      <c r="C22" s="26">
        <v>2900</v>
      </c>
      <c r="D22" s="26">
        <v>3770</v>
      </c>
    </row>
    <row r="23" spans="1:4" ht="13.5">
      <c r="A23" s="27" t="s">
        <v>117</v>
      </c>
      <c r="B23" s="25">
        <v>2034</v>
      </c>
      <c r="C23" s="26">
        <v>3050</v>
      </c>
      <c r="D23" s="26">
        <v>3970</v>
      </c>
    </row>
    <row r="24" spans="1:4" ht="13.5">
      <c r="A24" s="27" t="s">
        <v>118</v>
      </c>
      <c r="B24" s="25">
        <v>2147</v>
      </c>
      <c r="C24" s="26">
        <v>3200</v>
      </c>
      <c r="D24" s="26">
        <v>4160</v>
      </c>
    </row>
    <row r="25" spans="1:4" ht="13.5">
      <c r="A25" s="27" t="s">
        <v>119</v>
      </c>
      <c r="B25" s="25">
        <v>2260</v>
      </c>
      <c r="C25" s="26">
        <v>3450</v>
      </c>
      <c r="D25" s="26">
        <v>4490</v>
      </c>
    </row>
    <row r="26" spans="1:4" ht="13.5">
      <c r="A26" s="27" t="s">
        <v>120</v>
      </c>
      <c r="B26" s="25">
        <v>2373</v>
      </c>
      <c r="C26" s="26">
        <v>3900</v>
      </c>
      <c r="D26" s="26">
        <v>5070</v>
      </c>
    </row>
    <row r="27" spans="1:4" ht="13.5">
      <c r="A27" s="27" t="s">
        <v>121</v>
      </c>
      <c r="B27" s="25">
        <v>2486</v>
      </c>
      <c r="C27" s="26">
        <v>4350</v>
      </c>
      <c r="D27" s="26">
        <v>5660</v>
      </c>
    </row>
    <row r="28" spans="1:4" ht="13.5">
      <c r="A28" s="27" t="s">
        <v>122</v>
      </c>
      <c r="B28" s="25">
        <v>2599</v>
      </c>
      <c r="C28" s="26">
        <v>4590</v>
      </c>
      <c r="D28" s="26">
        <v>5970</v>
      </c>
    </row>
    <row r="29" spans="1:4" ht="13.5">
      <c r="A29" s="27" t="s">
        <v>123</v>
      </c>
      <c r="B29" s="25">
        <v>2712</v>
      </c>
      <c r="C29" s="26">
        <v>4850</v>
      </c>
      <c r="D29" s="26">
        <v>6350</v>
      </c>
    </row>
    <row r="30" spans="1:4" ht="13.5">
      <c r="A30" s="27" t="s">
        <v>124</v>
      </c>
      <c r="B30" s="25">
        <v>2825</v>
      </c>
      <c r="C30" s="26">
        <v>5150</v>
      </c>
      <c r="D30" s="26">
        <v>6700</v>
      </c>
    </row>
    <row r="31" spans="1:4" ht="13.5">
      <c r="A31" s="27" t="s">
        <v>125</v>
      </c>
      <c r="B31" s="25">
        <v>2938</v>
      </c>
      <c r="C31" s="26">
        <v>5400</v>
      </c>
      <c r="D31" s="26">
        <v>7050</v>
      </c>
    </row>
    <row r="32" spans="1:4" ht="13.5">
      <c r="A32" s="27" t="s">
        <v>126</v>
      </c>
      <c r="B32" s="25">
        <v>3051</v>
      </c>
      <c r="C32" s="26">
        <v>5750</v>
      </c>
      <c r="D32" s="26">
        <v>7480</v>
      </c>
    </row>
    <row r="33" spans="1:4" ht="13.5">
      <c r="A33" s="27" t="s">
        <v>127</v>
      </c>
      <c r="B33" s="25">
        <v>3164</v>
      </c>
      <c r="C33" s="26">
        <v>6050</v>
      </c>
      <c r="D33" s="26">
        <v>7870</v>
      </c>
    </row>
    <row r="34" spans="1:4" ht="13.5">
      <c r="A34" s="27" t="s">
        <v>128</v>
      </c>
      <c r="B34" s="25">
        <v>3277</v>
      </c>
      <c r="C34" s="26">
        <v>6400</v>
      </c>
      <c r="D34" s="26">
        <v>8350</v>
      </c>
    </row>
    <row r="35" spans="1:4" ht="13.5">
      <c r="A35" s="27" t="s">
        <v>129</v>
      </c>
      <c r="B35" s="25">
        <v>3390</v>
      </c>
      <c r="C35" s="26">
        <v>6750</v>
      </c>
      <c r="D35" s="26">
        <v>8780</v>
      </c>
    </row>
    <row r="36" spans="1:4" ht="17.25">
      <c r="A36" s="141" t="s">
        <v>130</v>
      </c>
      <c r="B36" s="141"/>
      <c r="C36" s="141"/>
      <c r="D36" s="28"/>
    </row>
    <row r="37" spans="1:4" ht="13.5" customHeight="1">
      <c r="A37" s="142" t="s">
        <v>131</v>
      </c>
      <c r="B37" s="137" t="s">
        <v>132</v>
      </c>
      <c r="C37" s="139" t="s">
        <v>102</v>
      </c>
      <c r="D37" s="139" t="s">
        <v>15</v>
      </c>
    </row>
    <row r="38" spans="1:4" ht="12.75">
      <c r="A38" s="142"/>
      <c r="B38" s="137"/>
      <c r="C38" s="139"/>
      <c r="D38" s="139"/>
    </row>
    <row r="39" spans="1:4" ht="12.75">
      <c r="A39" s="142"/>
      <c r="B39" s="137"/>
      <c r="C39" s="139"/>
      <c r="D39" s="139"/>
    </row>
    <row r="40" spans="1:4" ht="13.5">
      <c r="A40" s="29" t="s">
        <v>103</v>
      </c>
      <c r="B40" s="25">
        <v>812</v>
      </c>
      <c r="C40" s="26">
        <v>1290</v>
      </c>
      <c r="D40" s="26">
        <v>1680</v>
      </c>
    </row>
    <row r="41" spans="1:4" ht="13.5">
      <c r="A41" s="29" t="s">
        <v>104</v>
      </c>
      <c r="B41" s="25">
        <v>1015</v>
      </c>
      <c r="C41" s="26">
        <v>1490</v>
      </c>
      <c r="D41" s="26">
        <v>1950</v>
      </c>
    </row>
    <row r="42" spans="1:4" ht="13.5">
      <c r="A42" s="29" t="s">
        <v>105</v>
      </c>
      <c r="B42" s="25">
        <v>1218</v>
      </c>
      <c r="C42" s="26">
        <v>1690</v>
      </c>
      <c r="D42" s="26">
        <v>2200</v>
      </c>
    </row>
    <row r="43" spans="1:4" ht="13.5">
      <c r="A43" s="29" t="s">
        <v>106</v>
      </c>
      <c r="B43" s="25">
        <v>1421</v>
      </c>
      <c r="C43" s="26">
        <v>1900</v>
      </c>
      <c r="D43" s="26">
        <v>2470</v>
      </c>
    </row>
    <row r="44" spans="1:4" ht="13.5">
      <c r="A44" s="29" t="s">
        <v>107</v>
      </c>
      <c r="B44" s="25">
        <v>1624</v>
      </c>
      <c r="C44" s="26">
        <v>2150</v>
      </c>
      <c r="D44" s="26">
        <v>2800</v>
      </c>
    </row>
    <row r="45" spans="1:4" ht="13.5">
      <c r="A45" s="29" t="s">
        <v>108</v>
      </c>
      <c r="B45" s="25">
        <v>1827</v>
      </c>
      <c r="C45" s="26">
        <v>2350</v>
      </c>
      <c r="D45" s="26">
        <v>3100</v>
      </c>
    </row>
    <row r="46" spans="1:4" ht="13.5">
      <c r="A46" s="29" t="s">
        <v>109</v>
      </c>
      <c r="B46" s="25">
        <v>2030</v>
      </c>
      <c r="C46" s="26">
        <v>2550</v>
      </c>
      <c r="D46" s="26">
        <v>3350</v>
      </c>
    </row>
    <row r="47" spans="1:4" ht="13.5">
      <c r="A47" s="29" t="s">
        <v>110</v>
      </c>
      <c r="B47" s="25">
        <v>2233</v>
      </c>
      <c r="C47" s="26">
        <v>2750</v>
      </c>
      <c r="D47" s="26">
        <v>3580</v>
      </c>
    </row>
    <row r="48" spans="1:4" ht="13.5">
      <c r="A48" s="29" t="s">
        <v>111</v>
      </c>
      <c r="B48" s="25">
        <v>2436</v>
      </c>
      <c r="C48" s="26">
        <v>3000</v>
      </c>
      <c r="D48" s="26">
        <v>3900</v>
      </c>
    </row>
    <row r="49" spans="1:4" ht="13.5">
      <c r="A49" s="29" t="s">
        <v>112</v>
      </c>
      <c r="B49" s="25">
        <v>2639</v>
      </c>
      <c r="C49" s="26">
        <v>3200</v>
      </c>
      <c r="D49" s="26">
        <v>4160</v>
      </c>
    </row>
    <row r="50" spans="1:4" ht="13.5">
      <c r="A50" s="29" t="s">
        <v>113</v>
      </c>
      <c r="B50" s="25">
        <v>2842</v>
      </c>
      <c r="C50" s="26">
        <v>3380</v>
      </c>
      <c r="D50" s="26">
        <v>4400</v>
      </c>
    </row>
    <row r="51" spans="1:4" ht="13.5">
      <c r="A51" s="29" t="s">
        <v>114</v>
      </c>
      <c r="B51" s="25">
        <v>3045</v>
      </c>
      <c r="C51" s="26">
        <v>3600</v>
      </c>
      <c r="D51" s="26">
        <v>4680</v>
      </c>
    </row>
    <row r="52" spans="1:4" ht="13.5">
      <c r="A52" s="29" t="s">
        <v>115</v>
      </c>
      <c r="B52" s="25">
        <v>3248</v>
      </c>
      <c r="C52" s="26">
        <v>3800</v>
      </c>
      <c r="D52" s="26">
        <v>4940</v>
      </c>
    </row>
    <row r="53" spans="1:4" ht="13.5">
      <c r="A53" s="29" t="s">
        <v>116</v>
      </c>
      <c r="B53" s="25">
        <v>3451</v>
      </c>
      <c r="C53" s="26">
        <v>4050</v>
      </c>
      <c r="D53" s="26">
        <v>5270</v>
      </c>
    </row>
    <row r="54" spans="1:4" ht="13.5">
      <c r="A54" s="29" t="s">
        <v>117</v>
      </c>
      <c r="B54" s="25">
        <v>3654</v>
      </c>
      <c r="C54" s="26">
        <v>4300</v>
      </c>
      <c r="D54" s="26">
        <v>5590</v>
      </c>
    </row>
    <row r="55" spans="1:4" ht="13.5">
      <c r="A55" s="29" t="s">
        <v>118</v>
      </c>
      <c r="B55" s="25">
        <v>3857</v>
      </c>
      <c r="C55" s="26">
        <v>4500</v>
      </c>
      <c r="D55" s="26">
        <v>5850</v>
      </c>
    </row>
    <row r="56" spans="1:4" ht="13.5">
      <c r="A56" s="29" t="s">
        <v>119</v>
      </c>
      <c r="B56" s="25">
        <v>4060</v>
      </c>
      <c r="C56" s="26">
        <v>4800</v>
      </c>
      <c r="D56" s="26">
        <v>6240</v>
      </c>
    </row>
    <row r="57" spans="1:4" ht="13.5">
      <c r="A57" s="29" t="s">
        <v>120</v>
      </c>
      <c r="B57" s="25">
        <v>4263</v>
      </c>
      <c r="C57" s="26">
        <v>5300</v>
      </c>
      <c r="D57" s="26">
        <v>6890</v>
      </c>
    </row>
    <row r="58" spans="1:4" ht="13.5">
      <c r="A58" s="29" t="s">
        <v>121</v>
      </c>
      <c r="B58" s="25">
        <v>4460</v>
      </c>
      <c r="C58" s="26">
        <v>5870</v>
      </c>
      <c r="D58" s="26">
        <v>7650</v>
      </c>
    </row>
    <row r="59" spans="1:4" ht="13.5">
      <c r="A59" s="29" t="s">
        <v>122</v>
      </c>
      <c r="B59" s="25">
        <v>4669</v>
      </c>
      <c r="C59" s="26">
        <v>6200</v>
      </c>
      <c r="D59" s="26">
        <v>8100</v>
      </c>
    </row>
    <row r="60" spans="1:4" ht="13.5">
      <c r="A60" s="29" t="s">
        <v>123</v>
      </c>
      <c r="B60" s="25">
        <v>4872</v>
      </c>
      <c r="C60" s="26">
        <v>6500</v>
      </c>
      <c r="D60" s="26">
        <v>8450</v>
      </c>
    </row>
    <row r="61" spans="1:4" ht="13.5">
      <c r="A61" s="29" t="s">
        <v>124</v>
      </c>
      <c r="B61" s="25">
        <v>5075</v>
      </c>
      <c r="C61" s="26">
        <v>6850</v>
      </c>
      <c r="D61" s="26">
        <v>8950</v>
      </c>
    </row>
    <row r="62" spans="1:4" ht="13.5">
      <c r="A62" s="29" t="s">
        <v>125</v>
      </c>
      <c r="B62" s="25">
        <v>5278</v>
      </c>
      <c r="C62" s="26">
        <v>7200</v>
      </c>
      <c r="D62" s="26">
        <v>9360</v>
      </c>
    </row>
    <row r="63" spans="1:4" ht="13.5">
      <c r="A63" s="29" t="s">
        <v>126</v>
      </c>
      <c r="B63" s="25">
        <v>5481</v>
      </c>
      <c r="C63" s="26">
        <v>7590</v>
      </c>
      <c r="D63" s="26">
        <v>9870</v>
      </c>
    </row>
    <row r="64" spans="1:4" ht="13.5">
      <c r="A64" s="29" t="s">
        <v>127</v>
      </c>
      <c r="B64" s="25">
        <v>5684</v>
      </c>
      <c r="C64" s="26">
        <v>7980</v>
      </c>
      <c r="D64" s="26">
        <v>10380</v>
      </c>
    </row>
    <row r="65" spans="1:4" ht="13.5">
      <c r="A65" s="29" t="s">
        <v>128</v>
      </c>
      <c r="B65" s="25">
        <v>5887</v>
      </c>
      <c r="C65" s="26">
        <v>8450</v>
      </c>
      <c r="D65" s="26">
        <v>10990</v>
      </c>
    </row>
    <row r="66" spans="1:4" ht="13.5">
      <c r="A66" s="29" t="s">
        <v>129</v>
      </c>
      <c r="B66" s="25">
        <v>6090</v>
      </c>
      <c r="C66" s="26">
        <v>8850</v>
      </c>
      <c r="D66" s="26">
        <v>11550</v>
      </c>
    </row>
    <row r="67" spans="1:4" ht="17.25">
      <c r="A67" s="141" t="s">
        <v>133</v>
      </c>
      <c r="B67" s="141"/>
      <c r="C67" s="141"/>
      <c r="D67" s="30"/>
    </row>
    <row r="68" spans="1:4" ht="13.5" customHeight="1">
      <c r="A68" s="140" t="s">
        <v>131</v>
      </c>
      <c r="B68" s="137" t="s">
        <v>101</v>
      </c>
      <c r="C68" s="139" t="s">
        <v>102</v>
      </c>
      <c r="D68" s="139" t="s">
        <v>15</v>
      </c>
    </row>
    <row r="69" spans="1:4" ht="12.75">
      <c r="A69" s="140"/>
      <c r="B69" s="137"/>
      <c r="C69" s="139"/>
      <c r="D69" s="139"/>
    </row>
    <row r="70" spans="1:4" ht="12.75">
      <c r="A70" s="140"/>
      <c r="B70" s="137"/>
      <c r="C70" s="139"/>
      <c r="D70" s="139"/>
    </row>
    <row r="71" spans="1:4" ht="13.5">
      <c r="A71" s="29" t="s">
        <v>134</v>
      </c>
      <c r="B71" s="25">
        <v>516</v>
      </c>
      <c r="C71" s="26">
        <v>1050</v>
      </c>
      <c r="D71" s="26">
        <v>1370</v>
      </c>
    </row>
    <row r="72" spans="1:4" ht="13.5">
      <c r="A72" s="29" t="s">
        <v>135</v>
      </c>
      <c r="B72" s="25">
        <v>645</v>
      </c>
      <c r="C72" s="26">
        <v>1150</v>
      </c>
      <c r="D72" s="26">
        <v>1500</v>
      </c>
    </row>
    <row r="73" spans="1:4" ht="13.5">
      <c r="A73" s="29" t="s">
        <v>136</v>
      </c>
      <c r="B73" s="25">
        <v>774</v>
      </c>
      <c r="C73" s="26">
        <v>1270</v>
      </c>
      <c r="D73" s="26">
        <v>1660</v>
      </c>
    </row>
    <row r="74" spans="1:4" ht="13.5">
      <c r="A74" s="29" t="s">
        <v>137</v>
      </c>
      <c r="B74" s="25">
        <v>903</v>
      </c>
      <c r="C74" s="26">
        <v>1450</v>
      </c>
      <c r="D74" s="26">
        <v>1890</v>
      </c>
    </row>
    <row r="75" spans="1:4" ht="13.5">
      <c r="A75" s="29" t="s">
        <v>138</v>
      </c>
      <c r="B75" s="25">
        <v>1032</v>
      </c>
      <c r="C75" s="26">
        <v>1600</v>
      </c>
      <c r="D75" s="26">
        <v>2100</v>
      </c>
    </row>
    <row r="76" spans="1:4" ht="13.5">
      <c r="A76" s="29" t="s">
        <v>139</v>
      </c>
      <c r="B76" s="25">
        <v>1161</v>
      </c>
      <c r="C76" s="26">
        <v>1750</v>
      </c>
      <c r="D76" s="26">
        <v>2280</v>
      </c>
    </row>
    <row r="77" spans="1:4" ht="13.5">
      <c r="A77" s="29" t="s">
        <v>140</v>
      </c>
      <c r="B77" s="25">
        <v>1290</v>
      </c>
      <c r="C77" s="26">
        <v>1900</v>
      </c>
      <c r="D77" s="26">
        <v>2470</v>
      </c>
    </row>
    <row r="78" spans="1:4" ht="13.5">
      <c r="A78" s="29" t="s">
        <v>141</v>
      </c>
      <c r="B78" s="25">
        <v>1419</v>
      </c>
      <c r="C78" s="26">
        <v>2090</v>
      </c>
      <c r="D78" s="31">
        <v>2750</v>
      </c>
    </row>
    <row r="79" spans="1:4" ht="13.5">
      <c r="A79" s="29" t="s">
        <v>142</v>
      </c>
      <c r="B79" s="25">
        <v>1548</v>
      </c>
      <c r="C79" s="26">
        <v>2350</v>
      </c>
      <c r="D79" s="26">
        <v>3060</v>
      </c>
    </row>
    <row r="80" spans="1:4" ht="13.5">
      <c r="A80" s="29" t="s">
        <v>143</v>
      </c>
      <c r="B80" s="25">
        <v>1677</v>
      </c>
      <c r="C80" s="26">
        <v>2450</v>
      </c>
      <c r="D80" s="26">
        <v>3190</v>
      </c>
    </row>
    <row r="81" spans="1:4" ht="13.5">
      <c r="A81" s="29" t="s">
        <v>144</v>
      </c>
      <c r="B81" s="25">
        <v>1806</v>
      </c>
      <c r="C81" s="26">
        <v>2550</v>
      </c>
      <c r="D81" s="26">
        <v>3350</v>
      </c>
    </row>
    <row r="82" spans="1:4" ht="13.5">
      <c r="A82" s="29" t="s">
        <v>145</v>
      </c>
      <c r="B82" s="25">
        <v>1935</v>
      </c>
      <c r="C82" s="26">
        <v>2680</v>
      </c>
      <c r="D82" s="26">
        <v>3490</v>
      </c>
    </row>
    <row r="83" spans="1:4" ht="13.5">
      <c r="A83" s="29" t="s">
        <v>146</v>
      </c>
      <c r="B83" s="25">
        <v>2064</v>
      </c>
      <c r="C83" s="26">
        <v>2850</v>
      </c>
      <c r="D83" s="26">
        <v>3750</v>
      </c>
    </row>
    <row r="84" spans="1:4" ht="13.5">
      <c r="A84" s="29" t="s">
        <v>147</v>
      </c>
      <c r="B84" s="25">
        <v>2193</v>
      </c>
      <c r="C84" s="26">
        <v>2970</v>
      </c>
      <c r="D84" s="26">
        <v>3870</v>
      </c>
    </row>
    <row r="85" spans="1:4" ht="13.5">
      <c r="A85" s="29" t="s">
        <v>148</v>
      </c>
      <c r="B85" s="25">
        <v>2322</v>
      </c>
      <c r="C85" s="26">
        <v>3150</v>
      </c>
      <c r="D85" s="26">
        <v>4100</v>
      </c>
    </row>
    <row r="86" spans="1:4" ht="13.5">
      <c r="A86" s="29" t="s">
        <v>149</v>
      </c>
      <c r="B86" s="25">
        <v>2451</v>
      </c>
      <c r="C86" s="26">
        <v>3280</v>
      </c>
      <c r="D86" s="26">
        <v>4270</v>
      </c>
    </row>
    <row r="87" spans="1:4" ht="13.5">
      <c r="A87" s="29" t="s">
        <v>150</v>
      </c>
      <c r="B87" s="25">
        <v>2580</v>
      </c>
      <c r="C87" s="26">
        <v>3450</v>
      </c>
      <c r="D87" s="26">
        <v>4490</v>
      </c>
    </row>
    <row r="88" spans="1:4" ht="13.5">
      <c r="A88" s="29" t="s">
        <v>151</v>
      </c>
      <c r="B88" s="25">
        <v>2709</v>
      </c>
      <c r="C88" s="26">
        <v>3650</v>
      </c>
      <c r="D88" s="26">
        <v>4750</v>
      </c>
    </row>
    <row r="89" spans="1:4" ht="13.5">
      <c r="A89" s="29" t="s">
        <v>152</v>
      </c>
      <c r="B89" s="25">
        <v>2838</v>
      </c>
      <c r="C89" s="26">
        <v>3850</v>
      </c>
      <c r="D89" s="26">
        <v>5050</v>
      </c>
    </row>
    <row r="90" spans="1:4" ht="13.5">
      <c r="A90" s="29" t="s">
        <v>153</v>
      </c>
      <c r="B90" s="25">
        <v>2967</v>
      </c>
      <c r="C90" s="26">
        <v>4050</v>
      </c>
      <c r="D90" s="26">
        <v>5270</v>
      </c>
    </row>
    <row r="91" spans="1:4" ht="13.5">
      <c r="A91" s="29" t="s">
        <v>154</v>
      </c>
      <c r="B91" s="25">
        <v>3096</v>
      </c>
      <c r="C91" s="26">
        <v>4250</v>
      </c>
      <c r="D91" s="26">
        <v>5550</v>
      </c>
    </row>
    <row r="92" spans="1:4" ht="13.5">
      <c r="A92" s="29" t="s">
        <v>155</v>
      </c>
      <c r="B92" s="25">
        <v>3225</v>
      </c>
      <c r="C92" s="26">
        <v>4450</v>
      </c>
      <c r="D92" s="26">
        <v>5800</v>
      </c>
    </row>
    <row r="93" spans="1:4" ht="13.5">
      <c r="A93" s="29" t="s">
        <v>156</v>
      </c>
      <c r="B93" s="25">
        <v>3354</v>
      </c>
      <c r="C93" s="26">
        <v>4660</v>
      </c>
      <c r="D93" s="26">
        <v>6100</v>
      </c>
    </row>
    <row r="94" spans="1:4" ht="13.5">
      <c r="A94" s="29" t="s">
        <v>157</v>
      </c>
      <c r="B94" s="25">
        <v>3483</v>
      </c>
      <c r="C94" s="26">
        <v>4950</v>
      </c>
      <c r="D94" s="26">
        <v>6450</v>
      </c>
    </row>
    <row r="95" spans="1:4" ht="13.5">
      <c r="A95" s="29" t="s">
        <v>158</v>
      </c>
      <c r="B95" s="25">
        <v>3612</v>
      </c>
      <c r="C95" s="26">
        <v>5200</v>
      </c>
      <c r="D95" s="26">
        <v>6760</v>
      </c>
    </row>
    <row r="96" spans="1:4" ht="13.5">
      <c r="A96" s="29" t="s">
        <v>159</v>
      </c>
      <c r="B96" s="25">
        <v>3741</v>
      </c>
      <c r="C96" s="26">
        <v>5450</v>
      </c>
      <c r="D96" s="26">
        <v>7100</v>
      </c>
    </row>
    <row r="97" spans="1:4" ht="13.5">
      <c r="A97" s="29" t="s">
        <v>160</v>
      </c>
      <c r="B97" s="25">
        <v>3870</v>
      </c>
      <c r="C97" s="26">
        <v>5750</v>
      </c>
      <c r="D97" s="26">
        <v>7480</v>
      </c>
    </row>
  </sheetData>
  <sheetProtection selectLockedCells="1" selectUnlockedCells="1"/>
  <mergeCells count="19">
    <mergeCell ref="A67:C67"/>
    <mergeCell ref="A1:F1"/>
    <mergeCell ref="A68:A70"/>
    <mergeCell ref="B68:B70"/>
    <mergeCell ref="C68:C70"/>
    <mergeCell ref="D68:D70"/>
    <mergeCell ref="A36:C36"/>
    <mergeCell ref="A37:A39"/>
    <mergeCell ref="B37:B39"/>
    <mergeCell ref="C37:C39"/>
    <mergeCell ref="D37:D39"/>
    <mergeCell ref="A2:F2"/>
    <mergeCell ref="A3:F3"/>
    <mergeCell ref="A4:F4"/>
    <mergeCell ref="A5:C5"/>
    <mergeCell ref="A6:A8"/>
    <mergeCell ref="B6:B8"/>
    <mergeCell ref="C6:C8"/>
    <mergeCell ref="D6:D8"/>
  </mergeCells>
  <hyperlinks>
    <hyperlink ref="A3" r:id="rId1" display="www.pogodavdome61.ru"/>
  </hyperlinks>
  <printOptions/>
  <pageMargins left="0.47430555555555554" right="0.27569444444444446" top="0.34652777777777777" bottom="0.2833333333333333" header="0.5118055555555555" footer="0.5118055555555555"/>
  <pageSetup horizontalDpi="300" verticalDpi="300" orientation="portrait" paperSize="9" scale="99" r:id="rId2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F6" sqref="F6:G7"/>
    </sheetView>
  </sheetViews>
  <sheetFormatPr defaultColWidth="11.57421875" defaultRowHeight="12.75"/>
  <cols>
    <col min="1" max="1" width="28.8515625" style="8" customWidth="1"/>
    <col min="2" max="11" width="10.421875" style="8" customWidth="1"/>
    <col min="12" max="12" width="11.57421875" style="8" customWidth="1"/>
  </cols>
  <sheetData>
    <row r="1" spans="1:6" ht="17.25">
      <c r="A1" s="118" t="s">
        <v>416</v>
      </c>
      <c r="B1" s="118"/>
      <c r="C1" s="118"/>
      <c r="D1" s="118"/>
      <c r="E1" s="118"/>
      <c r="F1" s="118"/>
    </row>
    <row r="2" spans="1:6" ht="17.25">
      <c r="A2" s="119" t="s">
        <v>419</v>
      </c>
      <c r="B2" s="119"/>
      <c r="C2" s="119"/>
      <c r="D2" s="119"/>
      <c r="E2" s="119"/>
      <c r="F2" s="119"/>
    </row>
    <row r="3" spans="1:12" ht="28.5" customHeight="1">
      <c r="A3" s="120" t="s">
        <v>417</v>
      </c>
      <c r="B3" s="120"/>
      <c r="C3" s="120"/>
      <c r="D3" s="120"/>
      <c r="E3" s="120"/>
      <c r="F3" s="120"/>
      <c r="G3" s="109"/>
      <c r="H3" s="109"/>
      <c r="I3" s="110">
        <f>ОГЛАВЛЕНИЕ!E1</f>
        <v>0</v>
      </c>
      <c r="J3" s="110"/>
      <c r="K3" s="110"/>
      <c r="L3"/>
    </row>
    <row r="4" spans="1:12" ht="15">
      <c r="A4" s="121" t="s">
        <v>418</v>
      </c>
      <c r="B4" s="121"/>
      <c r="C4" s="121"/>
      <c r="D4" s="121"/>
      <c r="E4" s="121"/>
      <c r="F4" s="121"/>
      <c r="G4" s="111"/>
      <c r="H4" s="111"/>
      <c r="I4" s="111"/>
      <c r="J4" s="111"/>
      <c r="K4" s="111"/>
      <c r="L4"/>
    </row>
    <row r="5" spans="1:11" ht="27.75" customHeight="1">
      <c r="A5" s="143" t="s">
        <v>161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</row>
    <row r="6" spans="1:12" s="12" customFormat="1" ht="29.25" customHeight="1">
      <c r="A6" s="146" t="s">
        <v>10</v>
      </c>
      <c r="B6" s="147" t="s">
        <v>11</v>
      </c>
      <c r="C6" s="147"/>
      <c r="D6" s="147" t="s">
        <v>12</v>
      </c>
      <c r="E6" s="147"/>
      <c r="F6" s="146" t="s">
        <v>162</v>
      </c>
      <c r="G6" s="146"/>
      <c r="H6" s="148" t="s">
        <v>163</v>
      </c>
      <c r="I6" s="149"/>
      <c r="J6" s="150"/>
      <c r="K6" s="150"/>
      <c r="L6" s="17"/>
    </row>
    <row r="7" spans="1:12" s="12" customFormat="1" ht="29.25" customHeight="1">
      <c r="A7" s="146"/>
      <c r="B7" s="147"/>
      <c r="C7" s="147"/>
      <c r="D7" s="147"/>
      <c r="E7" s="147"/>
      <c r="F7" s="146"/>
      <c r="G7" s="146"/>
      <c r="H7" s="148" t="s">
        <v>164</v>
      </c>
      <c r="I7" s="149"/>
      <c r="J7" s="150"/>
      <c r="K7" s="150"/>
      <c r="L7" s="17"/>
    </row>
    <row r="8" spans="1:12" s="12" customFormat="1" ht="27" customHeight="1">
      <c r="A8" s="32" t="s">
        <v>165</v>
      </c>
      <c r="B8" s="147">
        <v>6180</v>
      </c>
      <c r="C8" s="147"/>
      <c r="D8" s="147">
        <v>7080</v>
      </c>
      <c r="E8" s="147"/>
      <c r="F8" s="151" t="s">
        <v>166</v>
      </c>
      <c r="G8" s="151"/>
      <c r="H8" s="153" t="s">
        <v>167</v>
      </c>
      <c r="I8" s="154"/>
      <c r="J8" s="150"/>
      <c r="K8" s="150"/>
      <c r="L8" s="17"/>
    </row>
    <row r="9" spans="1:12" s="12" customFormat="1" ht="27" customHeight="1">
      <c r="A9" s="32" t="s">
        <v>168</v>
      </c>
      <c r="B9" s="147">
        <v>8550</v>
      </c>
      <c r="C9" s="147"/>
      <c r="D9" s="147">
        <v>10260</v>
      </c>
      <c r="E9" s="147"/>
      <c r="F9" s="151" t="s">
        <v>169</v>
      </c>
      <c r="G9" s="151"/>
      <c r="H9" s="153" t="s">
        <v>167</v>
      </c>
      <c r="I9" s="154"/>
      <c r="J9" s="150"/>
      <c r="K9" s="150"/>
      <c r="L9" s="17"/>
    </row>
    <row r="10" spans="1:12" s="12" customFormat="1" ht="18.75" customHeight="1">
      <c r="A10" s="155" t="s">
        <v>170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7"/>
    </row>
    <row r="11" spans="1:12" s="12" customFormat="1" ht="22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7"/>
    </row>
    <row r="12" spans="1:12" s="12" customFormat="1" ht="18">
      <c r="A12" s="33" t="s">
        <v>171</v>
      </c>
      <c r="B12" s="15" t="s">
        <v>172</v>
      </c>
      <c r="C12" s="15" t="s">
        <v>173</v>
      </c>
      <c r="D12" s="15" t="s">
        <v>174</v>
      </c>
      <c r="E12" s="15" t="s">
        <v>175</v>
      </c>
      <c r="F12" s="15" t="s">
        <v>176</v>
      </c>
      <c r="G12" s="15" t="s">
        <v>177</v>
      </c>
      <c r="H12" s="15" t="s">
        <v>178</v>
      </c>
      <c r="I12" s="15" t="s">
        <v>179</v>
      </c>
      <c r="J12" s="15" t="s">
        <v>180</v>
      </c>
      <c r="K12" s="15" t="s">
        <v>181</v>
      </c>
      <c r="L12" s="17"/>
    </row>
    <row r="13" spans="1:12" s="12" customFormat="1" ht="18">
      <c r="A13" s="33" t="s">
        <v>182</v>
      </c>
      <c r="B13" s="15" t="s">
        <v>183</v>
      </c>
      <c r="C13" s="15" t="s">
        <v>184</v>
      </c>
      <c r="D13" s="15" t="s">
        <v>185</v>
      </c>
      <c r="E13" s="15" t="s">
        <v>186</v>
      </c>
      <c r="F13" s="15" t="s">
        <v>187</v>
      </c>
      <c r="G13" s="15">
        <v>7</v>
      </c>
      <c r="H13" s="15">
        <v>8.5</v>
      </c>
      <c r="I13" s="15" t="s">
        <v>188</v>
      </c>
      <c r="J13" s="15" t="s">
        <v>189</v>
      </c>
      <c r="K13" s="15" t="s">
        <v>190</v>
      </c>
      <c r="L13" s="17"/>
    </row>
    <row r="14" spans="1:12" s="12" customFormat="1" ht="18">
      <c r="A14" s="33" t="s">
        <v>191</v>
      </c>
      <c r="B14" s="15" t="s">
        <v>192</v>
      </c>
      <c r="C14" s="15" t="s">
        <v>193</v>
      </c>
      <c r="D14" s="15" t="s">
        <v>183</v>
      </c>
      <c r="E14" s="15" t="s">
        <v>194</v>
      </c>
      <c r="F14" s="15" t="s">
        <v>195</v>
      </c>
      <c r="G14" s="15" t="s">
        <v>196</v>
      </c>
      <c r="H14" s="15" t="s">
        <v>197</v>
      </c>
      <c r="I14" s="15" t="s">
        <v>198</v>
      </c>
      <c r="J14" s="15" t="s">
        <v>199</v>
      </c>
      <c r="K14" s="15" t="s">
        <v>200</v>
      </c>
      <c r="L14" s="17"/>
    </row>
    <row r="15" spans="1:12" s="12" customFormat="1" ht="38.25" customHeight="1">
      <c r="A15" s="152" t="s">
        <v>201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7"/>
    </row>
    <row r="16" spans="1:12" s="12" customFormat="1" ht="18">
      <c r="A16" s="33" t="s">
        <v>171</v>
      </c>
      <c r="B16" s="15" t="s">
        <v>172</v>
      </c>
      <c r="C16" s="15" t="s">
        <v>173</v>
      </c>
      <c r="D16" s="15" t="s">
        <v>174</v>
      </c>
      <c r="E16" s="15" t="s">
        <v>175</v>
      </c>
      <c r="F16" s="15" t="s">
        <v>176</v>
      </c>
      <c r="G16" s="15" t="s">
        <v>177</v>
      </c>
      <c r="H16" s="15" t="s">
        <v>178</v>
      </c>
      <c r="I16" s="15" t="s">
        <v>179</v>
      </c>
      <c r="J16" s="15" t="s">
        <v>180</v>
      </c>
      <c r="K16" s="15" t="s">
        <v>181</v>
      </c>
      <c r="L16" s="17"/>
    </row>
    <row r="17" spans="1:12" s="12" customFormat="1" ht="18">
      <c r="A17" s="34" t="s">
        <v>182</v>
      </c>
      <c r="B17" s="15" t="s">
        <v>183</v>
      </c>
      <c r="C17" s="15" t="s">
        <v>184</v>
      </c>
      <c r="D17" s="15" t="s">
        <v>202</v>
      </c>
      <c r="E17" s="15" t="s">
        <v>203</v>
      </c>
      <c r="F17" s="15" t="s">
        <v>186</v>
      </c>
      <c r="G17" s="15" t="s">
        <v>204</v>
      </c>
      <c r="H17" s="15">
        <v>8</v>
      </c>
      <c r="I17" s="15" t="s">
        <v>205</v>
      </c>
      <c r="J17" s="15" t="s">
        <v>206</v>
      </c>
      <c r="K17" s="15" t="s">
        <v>207</v>
      </c>
      <c r="L17" s="17"/>
    </row>
    <row r="18" spans="1:12" s="12" customFormat="1" ht="18">
      <c r="A18" s="33" t="s">
        <v>191</v>
      </c>
      <c r="B18" s="15" t="s">
        <v>208</v>
      </c>
      <c r="C18" s="15" t="s">
        <v>209</v>
      </c>
      <c r="D18" s="15" t="s">
        <v>210</v>
      </c>
      <c r="E18" s="15" t="s">
        <v>211</v>
      </c>
      <c r="F18" s="15" t="s">
        <v>195</v>
      </c>
      <c r="G18" s="15" t="s">
        <v>202</v>
      </c>
      <c r="H18" s="15" t="s">
        <v>185</v>
      </c>
      <c r="I18" s="15" t="s">
        <v>212</v>
      </c>
      <c r="J18" s="15" t="s">
        <v>204</v>
      </c>
      <c r="K18" s="15" t="s">
        <v>199</v>
      </c>
      <c r="L18" s="17"/>
    </row>
  </sheetData>
  <sheetProtection selectLockedCells="1" selectUnlockedCells="1"/>
  <mergeCells count="22">
    <mergeCell ref="H9:I9"/>
    <mergeCell ref="A10:K11"/>
    <mergeCell ref="J6:K9"/>
    <mergeCell ref="H7:I7"/>
    <mergeCell ref="B8:C8"/>
    <mergeCell ref="D8:E8"/>
    <mergeCell ref="F8:G8"/>
    <mergeCell ref="A15:K15"/>
    <mergeCell ref="H8:I8"/>
    <mergeCell ref="B9:C9"/>
    <mergeCell ref="D9:E9"/>
    <mergeCell ref="F9:G9"/>
    <mergeCell ref="A5:K5"/>
    <mergeCell ref="A1:F1"/>
    <mergeCell ref="A2:F2"/>
    <mergeCell ref="A3:F3"/>
    <mergeCell ref="A4:F4"/>
    <mergeCell ref="A6:A7"/>
    <mergeCell ref="B6:C7"/>
    <mergeCell ref="D6:E7"/>
    <mergeCell ref="F6:G7"/>
    <mergeCell ref="H6:I6"/>
  </mergeCells>
  <hyperlinks>
    <hyperlink ref="A3" r:id="rId1" display="www.pogodavdome61.ru"/>
  </hyperlinks>
  <printOptions/>
  <pageMargins left="0.13472222222222222" right="0.2111111111111111" top="0.15486111111111112" bottom="0.16875" header="0.5118055555555555" footer="0.5118055555555555"/>
  <pageSetup horizontalDpi="300" verticalDpi="3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Normal="71" zoomScaleSheetLayoutView="100" zoomScalePageLayoutView="0" workbookViewId="0" topLeftCell="A1">
      <selection activeCell="A6" sqref="A6:F6"/>
    </sheetView>
  </sheetViews>
  <sheetFormatPr defaultColWidth="11.57421875" defaultRowHeight="12.75"/>
  <cols>
    <col min="1" max="1" width="11.57421875" style="5" customWidth="1"/>
    <col min="2" max="2" width="44.7109375" style="5" customWidth="1"/>
    <col min="3" max="4" width="15.28125" style="5" customWidth="1"/>
    <col min="5" max="5" width="13.57421875" style="5" customWidth="1"/>
    <col min="6" max="6" width="15.28125" style="5" customWidth="1"/>
    <col min="7" max="16384" width="11.57421875" style="5" customWidth="1"/>
  </cols>
  <sheetData>
    <row r="2" spans="1:6" ht="28.5" customHeight="1">
      <c r="A2" s="118" t="s">
        <v>416</v>
      </c>
      <c r="B2" s="118"/>
      <c r="C2" s="118"/>
      <c r="D2" s="118"/>
      <c r="E2" s="118"/>
      <c r="F2" s="118"/>
    </row>
    <row r="3" spans="1:6" ht="17.25">
      <c r="A3" s="119" t="s">
        <v>419</v>
      </c>
      <c r="B3" s="119"/>
      <c r="C3" s="119"/>
      <c r="D3" s="119"/>
      <c r="E3" s="119"/>
      <c r="F3" s="119"/>
    </row>
    <row r="4" spans="1:6" ht="15">
      <c r="A4" s="120" t="s">
        <v>417</v>
      </c>
      <c r="B4" s="120"/>
      <c r="C4" s="120"/>
      <c r="D4" s="120"/>
      <c r="E4" s="120"/>
      <c r="F4" s="120"/>
    </row>
    <row r="5" spans="1:6" ht="27.75" customHeight="1">
      <c r="A5" s="121" t="s">
        <v>418</v>
      </c>
      <c r="B5" s="121"/>
      <c r="C5" s="121"/>
      <c r="D5" s="121"/>
      <c r="E5" s="121"/>
      <c r="F5" s="121"/>
    </row>
    <row r="6" spans="1:6" ht="27.75" customHeight="1">
      <c r="A6" s="227" t="s">
        <v>422</v>
      </c>
      <c r="B6" s="227"/>
      <c r="C6" s="227"/>
      <c r="D6" s="227"/>
      <c r="E6" s="227"/>
      <c r="F6" s="227"/>
    </row>
    <row r="7" spans="1:6" s="7" customFormat="1" ht="29.25" customHeight="1">
      <c r="A7" s="157" t="s">
        <v>10</v>
      </c>
      <c r="B7" s="157"/>
      <c r="C7" s="36" t="s">
        <v>11</v>
      </c>
      <c r="D7" s="36" t="s">
        <v>12</v>
      </c>
      <c r="E7" s="157" t="s">
        <v>213</v>
      </c>
      <c r="F7" s="157"/>
    </row>
    <row r="8" spans="1:7" ht="52.5">
      <c r="A8" s="102" t="s">
        <v>409</v>
      </c>
      <c r="B8" s="102" t="s">
        <v>410</v>
      </c>
      <c r="C8" s="102" t="s">
        <v>411</v>
      </c>
      <c r="D8" s="102" t="s">
        <v>386</v>
      </c>
      <c r="E8" s="103" t="s">
        <v>412</v>
      </c>
      <c r="F8" s="103" t="s">
        <v>413</v>
      </c>
      <c r="G8" s="100"/>
    </row>
    <row r="9" spans="1:7" ht="18">
      <c r="A9" s="104">
        <v>8</v>
      </c>
      <c r="B9" s="102">
        <v>300</v>
      </c>
      <c r="C9" s="105" t="s">
        <v>414</v>
      </c>
      <c r="D9" s="106">
        <v>4</v>
      </c>
      <c r="E9" s="107">
        <v>450</v>
      </c>
      <c r="F9" s="107">
        <f>E9*1.3</f>
        <v>585</v>
      </c>
      <c r="G9" s="101"/>
    </row>
    <row r="10" spans="1:7" ht="18">
      <c r="A10" s="104">
        <v>12</v>
      </c>
      <c r="B10" s="102">
        <v>350</v>
      </c>
      <c r="C10" s="105" t="s">
        <v>414</v>
      </c>
      <c r="D10" s="106">
        <v>4.1</v>
      </c>
      <c r="E10" s="107">
        <v>575</v>
      </c>
      <c r="F10" s="107">
        <f aca="true" t="shared" si="0" ref="F10:F16">E10*1.3</f>
        <v>747.5</v>
      </c>
      <c r="G10" s="101"/>
    </row>
    <row r="11" spans="1:7" ht="18">
      <c r="A11" s="104">
        <v>19</v>
      </c>
      <c r="B11" s="102">
        <v>400</v>
      </c>
      <c r="C11" s="105" t="s">
        <v>414</v>
      </c>
      <c r="D11" s="106">
        <v>4.2</v>
      </c>
      <c r="E11" s="107">
        <v>610</v>
      </c>
      <c r="F11" s="107">
        <f t="shared" si="0"/>
        <v>793</v>
      </c>
      <c r="G11" s="101"/>
    </row>
    <row r="12" spans="1:7" ht="18">
      <c r="A12" s="104">
        <v>24</v>
      </c>
      <c r="B12" s="102">
        <v>450</v>
      </c>
      <c r="C12" s="105" t="s">
        <v>415</v>
      </c>
      <c r="D12" s="106">
        <v>4.5</v>
      </c>
      <c r="E12" s="107">
        <v>660</v>
      </c>
      <c r="F12" s="107">
        <f t="shared" si="0"/>
        <v>858</v>
      </c>
      <c r="G12" s="101"/>
    </row>
    <row r="13" spans="1:7" ht="18">
      <c r="A13" s="104">
        <v>36</v>
      </c>
      <c r="B13" s="102">
        <v>430</v>
      </c>
      <c r="C13" s="105" t="s">
        <v>415</v>
      </c>
      <c r="D13" s="106">
        <v>5</v>
      </c>
      <c r="E13" s="107">
        <v>1080</v>
      </c>
      <c r="F13" s="107">
        <f t="shared" si="0"/>
        <v>1404</v>
      </c>
      <c r="G13" s="101"/>
    </row>
    <row r="14" spans="1:7" ht="18">
      <c r="A14" s="104">
        <v>50</v>
      </c>
      <c r="B14" s="102">
        <v>620</v>
      </c>
      <c r="C14" s="105" t="s">
        <v>415</v>
      </c>
      <c r="D14" s="106">
        <v>7.5</v>
      </c>
      <c r="E14" s="107">
        <v>1610</v>
      </c>
      <c r="F14" s="107">
        <f t="shared" si="0"/>
        <v>2093</v>
      </c>
      <c r="G14" s="101"/>
    </row>
    <row r="15" spans="1:7" ht="18">
      <c r="A15" s="104">
        <v>80</v>
      </c>
      <c r="B15" s="102">
        <v>750</v>
      </c>
      <c r="C15" s="105" t="s">
        <v>415</v>
      </c>
      <c r="D15" s="106">
        <v>13</v>
      </c>
      <c r="E15" s="107">
        <v>2235</v>
      </c>
      <c r="F15" s="107">
        <f t="shared" si="0"/>
        <v>2905.5</v>
      </c>
      <c r="G15" s="101"/>
    </row>
    <row r="16" spans="1:7" ht="18">
      <c r="A16" s="104">
        <v>100</v>
      </c>
      <c r="B16" s="102">
        <v>800</v>
      </c>
      <c r="C16" s="105" t="s">
        <v>415</v>
      </c>
      <c r="D16" s="106">
        <v>17</v>
      </c>
      <c r="E16" s="107">
        <v>2580</v>
      </c>
      <c r="F16" s="107">
        <f t="shared" si="0"/>
        <v>3354</v>
      </c>
      <c r="G16" s="101"/>
    </row>
  </sheetData>
  <sheetProtection selectLockedCells="1" selectUnlockedCells="1"/>
  <mergeCells count="7">
    <mergeCell ref="A7:B7"/>
    <mergeCell ref="E7:F7"/>
    <mergeCell ref="A3:F3"/>
    <mergeCell ref="A5:F5"/>
    <mergeCell ref="A2:F2"/>
    <mergeCell ref="A4:F4"/>
    <mergeCell ref="A6:F6"/>
  </mergeCells>
  <hyperlinks>
    <hyperlink ref="A4" r:id="rId1" display="www.pogodavdome61.ru"/>
  </hyperlinks>
  <printOptions/>
  <pageMargins left="0.19583333333333333" right="0.18055555555555555" top="0.1840277777777778" bottom="0.16875" header="0.5118055555555555" footer="0.5118055555555555"/>
  <pageSetup horizontalDpi="300" verticalDpi="300" orientation="portrait" paperSize="9" scale="88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A6" sqref="A6:F6"/>
    </sheetView>
  </sheetViews>
  <sheetFormatPr defaultColWidth="11.57421875" defaultRowHeight="12.75"/>
  <cols>
    <col min="1" max="1" width="11.57421875" style="8" customWidth="1"/>
    <col min="2" max="2" width="26.28125" style="8" customWidth="1"/>
    <col min="3" max="4" width="15.28125" style="8" customWidth="1"/>
    <col min="5" max="5" width="14.57421875" style="8" customWidth="1"/>
    <col min="6" max="6" width="14.7109375" style="8" customWidth="1"/>
  </cols>
  <sheetData>
    <row r="1" spans="1:6" ht="28.5" customHeight="1">
      <c r="A1" s="118" t="s">
        <v>416</v>
      </c>
      <c r="B1" s="118"/>
      <c r="C1" s="118"/>
      <c r="D1" s="118"/>
      <c r="E1" s="118"/>
      <c r="F1" s="118"/>
    </row>
    <row r="2" spans="1:6" ht="17.25">
      <c r="A2" s="119" t="s">
        <v>419</v>
      </c>
      <c r="B2" s="119"/>
      <c r="C2" s="119"/>
      <c r="D2" s="119"/>
      <c r="E2" s="119"/>
      <c r="F2" s="119"/>
    </row>
    <row r="3" spans="1:6" ht="15">
      <c r="A3" s="120" t="s">
        <v>417</v>
      </c>
      <c r="B3" s="120"/>
      <c r="C3" s="120"/>
      <c r="D3" s="120"/>
      <c r="E3" s="120"/>
      <c r="F3" s="120"/>
    </row>
    <row r="4" spans="1:6" s="38" customFormat="1" ht="27.75" customHeight="1">
      <c r="A4" s="121" t="s">
        <v>418</v>
      </c>
      <c r="B4" s="121"/>
      <c r="C4" s="121"/>
      <c r="D4" s="121"/>
      <c r="E4" s="121"/>
      <c r="F4" s="121"/>
    </row>
    <row r="5" spans="1:6" s="38" customFormat="1" ht="27.75" customHeight="1">
      <c r="A5" s="113"/>
      <c r="B5" s="113"/>
      <c r="C5" s="113"/>
      <c r="D5" s="113"/>
      <c r="E5" s="113"/>
      <c r="F5" s="113"/>
    </row>
    <row r="6" spans="1:6" s="38" customFormat="1" ht="27.75" customHeight="1">
      <c r="A6" s="158" t="s">
        <v>420</v>
      </c>
      <c r="B6" s="158"/>
      <c r="C6" s="158"/>
      <c r="D6" s="158"/>
      <c r="E6" s="158"/>
      <c r="F6" s="158"/>
    </row>
    <row r="7" spans="1:6" s="12" customFormat="1" ht="24.75" customHeight="1">
      <c r="A7" s="92" t="s">
        <v>323</v>
      </c>
      <c r="B7" s="93" t="s">
        <v>393</v>
      </c>
      <c r="C7" s="93" t="s">
        <v>394</v>
      </c>
      <c r="D7" s="93" t="s">
        <v>386</v>
      </c>
      <c r="E7" s="98" t="s">
        <v>395</v>
      </c>
      <c r="F7" s="98" t="s">
        <v>408</v>
      </c>
    </row>
    <row r="8" spans="1:6" s="12" customFormat="1" ht="19.5" customHeight="1">
      <c r="A8" s="94" t="s">
        <v>396</v>
      </c>
      <c r="B8" s="95">
        <v>4</v>
      </c>
      <c r="C8" s="96" t="s">
        <v>397</v>
      </c>
      <c r="D8" s="96" t="s">
        <v>398</v>
      </c>
      <c r="E8" s="99">
        <v>1155</v>
      </c>
      <c r="F8" s="99">
        <f aca="true" t="shared" si="0" ref="F8:F13">E8*1.12</f>
        <v>1293.6000000000001</v>
      </c>
    </row>
    <row r="9" spans="1:6" s="12" customFormat="1" ht="19.5" customHeight="1">
      <c r="A9" s="94" t="s">
        <v>399</v>
      </c>
      <c r="B9" s="95">
        <v>6</v>
      </c>
      <c r="C9" s="96" t="s">
        <v>397</v>
      </c>
      <c r="D9" s="96" t="s">
        <v>398</v>
      </c>
      <c r="E9" s="99">
        <v>1200</v>
      </c>
      <c r="F9" s="99">
        <f t="shared" si="0"/>
        <v>1344.0000000000002</v>
      </c>
    </row>
    <row r="10" spans="1:6" s="12" customFormat="1" ht="19.5" customHeight="1">
      <c r="A10" s="94" t="s">
        <v>400</v>
      </c>
      <c r="B10" s="95">
        <v>8</v>
      </c>
      <c r="C10" s="96" t="s">
        <v>397</v>
      </c>
      <c r="D10" s="96" t="s">
        <v>398</v>
      </c>
      <c r="E10" s="99">
        <v>1410</v>
      </c>
      <c r="F10" s="99">
        <f t="shared" si="0"/>
        <v>1579.2</v>
      </c>
    </row>
    <row r="11" spans="1:6" s="12" customFormat="1" ht="19.5" customHeight="1">
      <c r="A11" s="94" t="s">
        <v>401</v>
      </c>
      <c r="B11" s="95">
        <v>4</v>
      </c>
      <c r="C11" s="96" t="s">
        <v>402</v>
      </c>
      <c r="D11" s="96" t="s">
        <v>403</v>
      </c>
      <c r="E11" s="99">
        <v>1260</v>
      </c>
      <c r="F11" s="99">
        <f t="shared" si="0"/>
        <v>1411.2</v>
      </c>
    </row>
    <row r="12" spans="1:6" s="12" customFormat="1" ht="19.5" customHeight="1">
      <c r="A12" s="94" t="s">
        <v>404</v>
      </c>
      <c r="B12" s="95">
        <v>6</v>
      </c>
      <c r="C12" s="96" t="s">
        <v>405</v>
      </c>
      <c r="D12" s="96" t="s">
        <v>403</v>
      </c>
      <c r="E12" s="99">
        <v>1340</v>
      </c>
      <c r="F12" s="99">
        <f t="shared" si="0"/>
        <v>1500.8000000000002</v>
      </c>
    </row>
    <row r="13" spans="1:6" s="12" customFormat="1" ht="19.5" customHeight="1">
      <c r="A13" s="94" t="s">
        <v>406</v>
      </c>
      <c r="B13" s="97">
        <v>8</v>
      </c>
      <c r="C13" s="96" t="s">
        <v>407</v>
      </c>
      <c r="D13" s="96" t="s">
        <v>403</v>
      </c>
      <c r="E13" s="99">
        <v>1980</v>
      </c>
      <c r="F13" s="99">
        <f t="shared" si="0"/>
        <v>2217.6000000000004</v>
      </c>
    </row>
  </sheetData>
  <sheetProtection selectLockedCells="1" selectUnlockedCells="1"/>
  <mergeCells count="5">
    <mergeCell ref="A6:F6"/>
    <mergeCell ref="A2:F2"/>
    <mergeCell ref="A4:F4"/>
    <mergeCell ref="A1:F1"/>
    <mergeCell ref="A3:F3"/>
  </mergeCells>
  <hyperlinks>
    <hyperlink ref="A3" r:id="rId1" display="www.pogodavdome61.ru"/>
  </hyperlinks>
  <printOptions/>
  <pageMargins left="0.13472222222222222" right="0.13472222222222222" top="0.16944444444444445" bottom="0.2722222222222222" header="0.5118055555555555" footer="0.5118055555555555"/>
  <pageSetup horizontalDpi="300" verticalDpi="300" orientation="portrait" paperSize="9" scale="8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9"/>
  <sheetViews>
    <sheetView view="pageBreakPreview" zoomScaleNormal="71" zoomScaleSheetLayoutView="100" zoomScalePageLayoutView="0" workbookViewId="0" topLeftCell="A4">
      <selection activeCell="U3" sqref="U3"/>
    </sheetView>
  </sheetViews>
  <sheetFormatPr defaultColWidth="11.57421875" defaultRowHeight="12.75"/>
  <cols>
    <col min="1" max="1" width="11.57421875" style="8" customWidth="1"/>
    <col min="2" max="2" width="0" style="8" hidden="1" customWidth="1"/>
    <col min="3" max="26" width="5.28125" style="8" customWidth="1"/>
    <col min="27" max="27" width="10.28125" style="41" customWidth="1"/>
    <col min="28" max="54" width="3.421875" style="41" customWidth="1"/>
    <col min="55" max="16384" width="11.57421875" style="41" customWidth="1"/>
  </cols>
  <sheetData>
    <row r="1" spans="1:26" ht="26.25" customHeight="1">
      <c r="A1" s="162" t="s">
        <v>416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09"/>
      <c r="S1" s="109"/>
      <c r="T1" s="109"/>
      <c r="U1" s="114"/>
      <c r="V1" s="114"/>
      <c r="W1" s="114"/>
      <c r="X1" s="114"/>
      <c r="Y1" s="114"/>
      <c r="Z1" s="114"/>
    </row>
    <row r="2" spans="1:26" ht="17.25">
      <c r="A2" s="161" t="s">
        <v>419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5">
      <c r="A3" s="159" t="s">
        <v>417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3.5" customHeight="1">
      <c r="A4" s="160" t="s">
        <v>418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2"/>
      <c r="S4" s="112"/>
      <c r="T4" s="112"/>
      <c r="U4" s="112"/>
      <c r="V4" s="112" t="s">
        <v>9</v>
      </c>
      <c r="W4" s="112"/>
      <c r="X4" s="112"/>
      <c r="Y4" s="112"/>
      <c r="Z4" s="112"/>
    </row>
    <row r="5" spans="1:26" s="38" customFormat="1" ht="27.75" customHeight="1">
      <c r="A5" s="163" t="s">
        <v>214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2.75">
      <c r="A6" s="164" t="s">
        <v>215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s="12" customFormat="1" ht="19.5" customHeight="1">
      <c r="A7" s="165" t="s">
        <v>216</v>
      </c>
      <c r="B7" s="165"/>
      <c r="C7" s="166" t="s">
        <v>217</v>
      </c>
      <c r="D7" s="166"/>
      <c r="E7" s="166"/>
      <c r="F7" s="166"/>
      <c r="G7" s="166"/>
      <c r="H7" s="166"/>
      <c r="I7" s="166"/>
      <c r="J7" s="166"/>
      <c r="K7" s="166" t="s">
        <v>218</v>
      </c>
      <c r="L7" s="166"/>
      <c r="M7" s="166"/>
      <c r="N7" s="166"/>
      <c r="O7" s="166"/>
      <c r="P7" s="166"/>
      <c r="Q7" s="166"/>
      <c r="R7" s="166"/>
      <c r="S7" s="166" t="s">
        <v>219</v>
      </c>
      <c r="T7" s="166"/>
      <c r="U7" s="166"/>
      <c r="V7" s="166"/>
      <c r="W7" s="166"/>
      <c r="X7" s="166"/>
      <c r="Y7" s="166"/>
      <c r="Z7" s="166"/>
    </row>
    <row r="8" spans="1:26" s="12" customFormat="1" ht="17.25" customHeight="1">
      <c r="A8" s="165"/>
      <c r="B8" s="165"/>
      <c r="C8" s="167" t="s">
        <v>11</v>
      </c>
      <c r="D8" s="167"/>
      <c r="E8" s="167"/>
      <c r="F8" s="167"/>
      <c r="G8" s="167" t="s">
        <v>12</v>
      </c>
      <c r="H8" s="167"/>
      <c r="I8" s="167"/>
      <c r="J8" s="167"/>
      <c r="K8" s="167" t="s">
        <v>11</v>
      </c>
      <c r="L8" s="167"/>
      <c r="M8" s="167"/>
      <c r="N8" s="167"/>
      <c r="O8" s="168" t="s">
        <v>12</v>
      </c>
      <c r="P8" s="168"/>
      <c r="Q8" s="168"/>
      <c r="R8" s="168"/>
      <c r="S8" s="167" t="s">
        <v>11</v>
      </c>
      <c r="T8" s="167"/>
      <c r="U8" s="167"/>
      <c r="V8" s="167"/>
      <c r="W8" s="167" t="s">
        <v>12</v>
      </c>
      <c r="X8" s="167"/>
      <c r="Y8" s="167"/>
      <c r="Z8" s="167"/>
    </row>
    <row r="9" spans="1:27" s="12" customFormat="1" ht="19.5" customHeight="1">
      <c r="A9" s="169" t="s">
        <v>220</v>
      </c>
      <c r="B9" s="169"/>
      <c r="C9" s="170">
        <v>130</v>
      </c>
      <c r="D9" s="170"/>
      <c r="E9" s="170"/>
      <c r="F9" s="170"/>
      <c r="G9" s="170">
        <v>170</v>
      </c>
      <c r="H9" s="170"/>
      <c r="I9" s="170"/>
      <c r="J9" s="170"/>
      <c r="K9" s="170">
        <v>200</v>
      </c>
      <c r="L9" s="170"/>
      <c r="M9" s="170"/>
      <c r="N9" s="170"/>
      <c r="O9" s="171">
        <v>260</v>
      </c>
      <c r="P9" s="171"/>
      <c r="Q9" s="171"/>
      <c r="R9" s="171"/>
      <c r="S9" s="171">
        <v>335</v>
      </c>
      <c r="T9" s="171"/>
      <c r="U9" s="171"/>
      <c r="V9" s="171"/>
      <c r="W9" s="171">
        <v>440</v>
      </c>
      <c r="X9" s="171"/>
      <c r="Y9" s="171"/>
      <c r="Z9" s="171"/>
      <c r="AA9"/>
    </row>
    <row r="10" spans="1:27" s="12" customFormat="1" ht="19.5" customHeight="1">
      <c r="A10" s="169">
        <v>115</v>
      </c>
      <c r="B10" s="169"/>
      <c r="C10" s="170">
        <v>130</v>
      </c>
      <c r="D10" s="170"/>
      <c r="E10" s="170"/>
      <c r="F10" s="170"/>
      <c r="G10" s="170">
        <v>170</v>
      </c>
      <c r="H10" s="170"/>
      <c r="I10" s="170"/>
      <c r="J10" s="170"/>
      <c r="K10" s="170">
        <v>205</v>
      </c>
      <c r="L10" s="170"/>
      <c r="M10" s="170"/>
      <c r="N10" s="170"/>
      <c r="O10" s="171">
        <v>270</v>
      </c>
      <c r="P10" s="171"/>
      <c r="Q10" s="171"/>
      <c r="R10" s="171"/>
      <c r="S10" s="171">
        <v>345</v>
      </c>
      <c r="T10" s="171"/>
      <c r="U10" s="171"/>
      <c r="V10" s="171"/>
      <c r="W10" s="171">
        <v>450</v>
      </c>
      <c r="X10" s="171"/>
      <c r="Y10" s="171"/>
      <c r="Z10" s="171"/>
      <c r="AA10"/>
    </row>
    <row r="11" spans="1:27" s="12" customFormat="1" ht="19.5" customHeight="1">
      <c r="A11" s="169">
        <v>120</v>
      </c>
      <c r="B11" s="169"/>
      <c r="C11" s="170">
        <v>135</v>
      </c>
      <c r="D11" s="170"/>
      <c r="E11" s="170"/>
      <c r="F11" s="170"/>
      <c r="G11" s="170">
        <v>180</v>
      </c>
      <c r="H11" s="170"/>
      <c r="I11" s="170"/>
      <c r="J11" s="170"/>
      <c r="K11" s="170">
        <v>210</v>
      </c>
      <c r="L11" s="170"/>
      <c r="M11" s="170"/>
      <c r="N11" s="170"/>
      <c r="O11" s="171">
        <v>275</v>
      </c>
      <c r="P11" s="171"/>
      <c r="Q11" s="171"/>
      <c r="R11" s="171"/>
      <c r="S11" s="171">
        <v>375</v>
      </c>
      <c r="T11" s="171"/>
      <c r="U11" s="171"/>
      <c r="V11" s="171"/>
      <c r="W11" s="171">
        <v>490</v>
      </c>
      <c r="X11" s="171"/>
      <c r="Y11" s="171"/>
      <c r="Z11" s="171"/>
      <c r="AA11"/>
    </row>
    <row r="12" spans="1:27" s="12" customFormat="1" ht="19.5" customHeight="1">
      <c r="A12" s="169">
        <v>130</v>
      </c>
      <c r="B12" s="169"/>
      <c r="C12" s="170">
        <v>145</v>
      </c>
      <c r="D12" s="170"/>
      <c r="E12" s="170"/>
      <c r="F12" s="170"/>
      <c r="G12" s="170">
        <v>190</v>
      </c>
      <c r="H12" s="170"/>
      <c r="I12" s="170"/>
      <c r="J12" s="170"/>
      <c r="K12" s="170">
        <v>225</v>
      </c>
      <c r="L12" s="170"/>
      <c r="M12" s="170"/>
      <c r="N12" s="170"/>
      <c r="O12" s="171">
        <v>295</v>
      </c>
      <c r="P12" s="171"/>
      <c r="Q12" s="171"/>
      <c r="R12" s="171"/>
      <c r="S12" s="171">
        <v>400</v>
      </c>
      <c r="T12" s="171"/>
      <c r="U12" s="171"/>
      <c r="V12" s="171"/>
      <c r="W12" s="171">
        <v>520</v>
      </c>
      <c r="X12" s="171"/>
      <c r="Y12" s="171"/>
      <c r="Z12" s="171"/>
      <c r="AA12"/>
    </row>
    <row r="13" spans="1:27" s="12" customFormat="1" ht="19.5" customHeight="1">
      <c r="A13" s="169">
        <v>135</v>
      </c>
      <c r="B13" s="169"/>
      <c r="C13" s="170">
        <v>145</v>
      </c>
      <c r="D13" s="170"/>
      <c r="E13" s="170"/>
      <c r="F13" s="170"/>
      <c r="G13" s="170">
        <v>190</v>
      </c>
      <c r="H13" s="170"/>
      <c r="I13" s="170"/>
      <c r="J13" s="170"/>
      <c r="K13" s="170">
        <v>230</v>
      </c>
      <c r="L13" s="170"/>
      <c r="M13" s="170"/>
      <c r="N13" s="170"/>
      <c r="O13" s="171">
        <v>300</v>
      </c>
      <c r="P13" s="171"/>
      <c r="Q13" s="171"/>
      <c r="R13" s="171"/>
      <c r="S13" s="171">
        <v>415</v>
      </c>
      <c r="T13" s="171"/>
      <c r="U13" s="171"/>
      <c r="V13" s="171"/>
      <c r="W13" s="171">
        <v>540</v>
      </c>
      <c r="X13" s="171"/>
      <c r="Y13" s="171"/>
      <c r="Z13" s="171"/>
      <c r="AA13"/>
    </row>
    <row r="14" spans="1:27" s="12" customFormat="1" ht="19.5" customHeight="1">
      <c r="A14" s="169">
        <v>140</v>
      </c>
      <c r="B14" s="169"/>
      <c r="C14" s="170">
        <v>150</v>
      </c>
      <c r="D14" s="170"/>
      <c r="E14" s="170"/>
      <c r="F14" s="170"/>
      <c r="G14" s="170">
        <v>195</v>
      </c>
      <c r="H14" s="170"/>
      <c r="I14" s="170"/>
      <c r="J14" s="170"/>
      <c r="K14" s="170">
        <v>240</v>
      </c>
      <c r="L14" s="170"/>
      <c r="M14" s="170"/>
      <c r="N14" s="170"/>
      <c r="O14" s="171">
        <v>315</v>
      </c>
      <c r="P14" s="171"/>
      <c r="Q14" s="171"/>
      <c r="R14" s="171"/>
      <c r="S14" s="171">
        <v>430</v>
      </c>
      <c r="T14" s="171"/>
      <c r="U14" s="171"/>
      <c r="V14" s="171"/>
      <c r="W14" s="171">
        <v>560</v>
      </c>
      <c r="X14" s="171"/>
      <c r="Y14" s="171"/>
      <c r="Z14" s="171"/>
      <c r="AA14"/>
    </row>
    <row r="15" spans="1:27" s="12" customFormat="1" ht="19.5" customHeight="1">
      <c r="A15" s="169">
        <v>150</v>
      </c>
      <c r="B15" s="169"/>
      <c r="C15" s="170">
        <v>155</v>
      </c>
      <c r="D15" s="170"/>
      <c r="E15" s="170"/>
      <c r="F15" s="170"/>
      <c r="G15" s="170">
        <v>205</v>
      </c>
      <c r="H15" s="170"/>
      <c r="I15" s="170"/>
      <c r="J15" s="170"/>
      <c r="K15" s="170">
        <v>250</v>
      </c>
      <c r="L15" s="170"/>
      <c r="M15" s="170"/>
      <c r="N15" s="170"/>
      <c r="O15" s="171">
        <v>325</v>
      </c>
      <c r="P15" s="171"/>
      <c r="Q15" s="171"/>
      <c r="R15" s="171"/>
      <c r="S15" s="171">
        <v>455</v>
      </c>
      <c r="T15" s="171"/>
      <c r="U15" s="171"/>
      <c r="V15" s="171"/>
      <c r="W15" s="171">
        <v>595</v>
      </c>
      <c r="X15" s="171"/>
      <c r="Y15" s="171"/>
      <c r="Z15" s="171"/>
      <c r="AA15"/>
    </row>
    <row r="16" spans="1:27" s="12" customFormat="1" ht="19.5" customHeight="1">
      <c r="A16" s="169">
        <v>160</v>
      </c>
      <c r="B16" s="169"/>
      <c r="C16" s="170">
        <v>165</v>
      </c>
      <c r="D16" s="170"/>
      <c r="E16" s="170"/>
      <c r="F16" s="170"/>
      <c r="G16" s="170">
        <v>215</v>
      </c>
      <c r="H16" s="170"/>
      <c r="I16" s="170"/>
      <c r="J16" s="170"/>
      <c r="K16" s="170">
        <v>265</v>
      </c>
      <c r="L16" s="170"/>
      <c r="M16" s="170"/>
      <c r="N16" s="170"/>
      <c r="O16" s="171">
        <v>345</v>
      </c>
      <c r="P16" s="171"/>
      <c r="Q16" s="171"/>
      <c r="R16" s="171"/>
      <c r="S16" s="171">
        <v>485</v>
      </c>
      <c r="T16" s="171"/>
      <c r="U16" s="171"/>
      <c r="V16" s="171"/>
      <c r="W16" s="171">
        <v>635</v>
      </c>
      <c r="X16" s="171"/>
      <c r="Y16" s="171"/>
      <c r="Z16" s="171"/>
      <c r="AA16"/>
    </row>
    <row r="17" spans="1:27" s="12" customFormat="1" ht="19.5" customHeight="1">
      <c r="A17" s="169">
        <v>180</v>
      </c>
      <c r="B17" s="169"/>
      <c r="C17" s="170">
        <v>180</v>
      </c>
      <c r="D17" s="170"/>
      <c r="E17" s="170"/>
      <c r="F17" s="170"/>
      <c r="G17" s="170">
        <v>235</v>
      </c>
      <c r="H17" s="170"/>
      <c r="I17" s="170"/>
      <c r="J17" s="170"/>
      <c r="K17" s="170">
        <v>295</v>
      </c>
      <c r="L17" s="170"/>
      <c r="M17" s="170"/>
      <c r="N17" s="170"/>
      <c r="O17" s="171">
        <v>385</v>
      </c>
      <c r="P17" s="171"/>
      <c r="Q17" s="171"/>
      <c r="R17" s="171"/>
      <c r="S17" s="171">
        <v>535</v>
      </c>
      <c r="T17" s="171"/>
      <c r="U17" s="171"/>
      <c r="V17" s="171"/>
      <c r="W17" s="171">
        <v>700</v>
      </c>
      <c r="X17" s="171"/>
      <c r="Y17" s="171"/>
      <c r="Z17" s="171"/>
      <c r="AA17"/>
    </row>
    <row r="18" spans="1:27" s="12" customFormat="1" ht="19.5" customHeight="1">
      <c r="A18" s="169">
        <v>200</v>
      </c>
      <c r="B18" s="169"/>
      <c r="C18" s="170">
        <v>200</v>
      </c>
      <c r="D18" s="170"/>
      <c r="E18" s="170"/>
      <c r="F18" s="170"/>
      <c r="G18" s="170">
        <v>260</v>
      </c>
      <c r="H18" s="170"/>
      <c r="I18" s="170"/>
      <c r="J18" s="170"/>
      <c r="K18" s="170">
        <v>325</v>
      </c>
      <c r="L18" s="170"/>
      <c r="M18" s="170"/>
      <c r="N18" s="170"/>
      <c r="O18" s="171">
        <v>425</v>
      </c>
      <c r="P18" s="171"/>
      <c r="Q18" s="171"/>
      <c r="R18" s="171"/>
      <c r="S18" s="171">
        <v>595</v>
      </c>
      <c r="T18" s="171"/>
      <c r="U18" s="171"/>
      <c r="V18" s="171"/>
      <c r="W18" s="171">
        <v>775</v>
      </c>
      <c r="X18" s="171"/>
      <c r="Y18" s="171"/>
      <c r="Z18" s="171"/>
      <c r="AA18"/>
    </row>
    <row r="19" spans="1:27" s="12" customFormat="1" ht="19.5" customHeight="1">
      <c r="A19" s="169">
        <v>220</v>
      </c>
      <c r="B19" s="169"/>
      <c r="C19" s="170">
        <v>220</v>
      </c>
      <c r="D19" s="170"/>
      <c r="E19" s="170"/>
      <c r="F19" s="170"/>
      <c r="G19" s="170">
        <v>290</v>
      </c>
      <c r="H19" s="170"/>
      <c r="I19" s="170"/>
      <c r="J19" s="170"/>
      <c r="K19" s="170">
        <v>360</v>
      </c>
      <c r="L19" s="170"/>
      <c r="M19" s="170"/>
      <c r="N19" s="170"/>
      <c r="O19" s="171">
        <v>470</v>
      </c>
      <c r="P19" s="171"/>
      <c r="Q19" s="171"/>
      <c r="R19" s="171"/>
      <c r="S19" s="171">
        <v>670</v>
      </c>
      <c r="T19" s="171"/>
      <c r="U19" s="171"/>
      <c r="V19" s="171"/>
      <c r="W19" s="171">
        <v>875</v>
      </c>
      <c r="X19" s="171"/>
      <c r="Y19" s="171"/>
      <c r="Z19" s="171"/>
      <c r="AA19"/>
    </row>
    <row r="20" spans="1:27" s="12" customFormat="1" ht="19.5" customHeight="1">
      <c r="A20" s="169">
        <v>250</v>
      </c>
      <c r="B20" s="169"/>
      <c r="C20" s="170">
        <v>240</v>
      </c>
      <c r="D20" s="170"/>
      <c r="E20" s="170"/>
      <c r="F20" s="170"/>
      <c r="G20" s="170">
        <v>315</v>
      </c>
      <c r="H20" s="170"/>
      <c r="I20" s="170"/>
      <c r="J20" s="170"/>
      <c r="K20" s="170">
        <v>405</v>
      </c>
      <c r="L20" s="170"/>
      <c r="M20" s="170"/>
      <c r="N20" s="170"/>
      <c r="O20" s="171">
        <v>530</v>
      </c>
      <c r="P20" s="171"/>
      <c r="Q20" s="171"/>
      <c r="R20" s="171"/>
      <c r="S20" s="171">
        <v>755</v>
      </c>
      <c r="T20" s="171"/>
      <c r="U20" s="171"/>
      <c r="V20" s="171"/>
      <c r="W20" s="171">
        <v>985</v>
      </c>
      <c r="X20" s="171"/>
      <c r="Y20" s="171"/>
      <c r="Z20" s="171"/>
      <c r="AA20"/>
    </row>
    <row r="21" spans="1:27" s="12" customFormat="1" ht="19.5" customHeight="1">
      <c r="A21" s="169">
        <v>280</v>
      </c>
      <c r="B21" s="169"/>
      <c r="C21" s="170">
        <v>265</v>
      </c>
      <c r="D21" s="170"/>
      <c r="E21" s="170"/>
      <c r="F21" s="170"/>
      <c r="G21" s="170">
        <v>345</v>
      </c>
      <c r="H21" s="170"/>
      <c r="I21" s="170"/>
      <c r="J21" s="170"/>
      <c r="K21" s="170">
        <v>450</v>
      </c>
      <c r="L21" s="170"/>
      <c r="M21" s="170"/>
      <c r="N21" s="170"/>
      <c r="O21" s="171">
        <v>585</v>
      </c>
      <c r="P21" s="171"/>
      <c r="Q21" s="171"/>
      <c r="R21" s="171"/>
      <c r="S21" s="171">
        <v>840</v>
      </c>
      <c r="T21" s="171"/>
      <c r="U21" s="171"/>
      <c r="V21" s="171"/>
      <c r="W21" s="171">
        <v>1095</v>
      </c>
      <c r="X21" s="171"/>
      <c r="Y21" s="171"/>
      <c r="Z21" s="171"/>
      <c r="AA21"/>
    </row>
    <row r="22" spans="1:27" s="12" customFormat="1" ht="19.5" customHeight="1">
      <c r="A22" s="169">
        <v>300</v>
      </c>
      <c r="B22" s="169"/>
      <c r="C22" s="170">
        <v>280</v>
      </c>
      <c r="D22" s="170"/>
      <c r="E22" s="170"/>
      <c r="F22" s="170"/>
      <c r="G22" s="172">
        <v>365</v>
      </c>
      <c r="H22" s="172"/>
      <c r="I22" s="172"/>
      <c r="J22" s="172"/>
      <c r="K22" s="172">
        <v>495</v>
      </c>
      <c r="L22" s="172"/>
      <c r="M22" s="172"/>
      <c r="N22" s="172"/>
      <c r="O22" s="173">
        <v>645</v>
      </c>
      <c r="P22" s="173"/>
      <c r="Q22" s="173"/>
      <c r="R22" s="173"/>
      <c r="S22" s="173">
        <v>930</v>
      </c>
      <c r="T22" s="173"/>
      <c r="U22" s="173"/>
      <c r="V22" s="173"/>
      <c r="W22" s="173">
        <v>1210</v>
      </c>
      <c r="X22" s="173"/>
      <c r="Y22" s="173"/>
      <c r="Z22" s="173"/>
      <c r="AA22"/>
    </row>
    <row r="23" spans="1:26" s="12" customFormat="1" ht="13.5" customHeight="1">
      <c r="A23" s="174" t="s">
        <v>221</v>
      </c>
      <c r="B23" s="174"/>
      <c r="C23" s="175" t="s">
        <v>222</v>
      </c>
      <c r="D23" s="175"/>
      <c r="E23" s="175"/>
      <c r="F23" s="175"/>
      <c r="G23" s="175"/>
      <c r="H23" s="175"/>
      <c r="I23" s="175"/>
      <c r="J23" s="175"/>
      <c r="K23" s="175" t="s">
        <v>223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22.5" customHeight="1">
      <c r="A24" s="163" t="s">
        <v>224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s="12" customFormat="1" ht="19.5" customHeight="1">
      <c r="A25" s="165" t="s">
        <v>216</v>
      </c>
      <c r="B25" s="165"/>
      <c r="C25" s="166" t="s">
        <v>225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 t="s">
        <v>226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2" customFormat="1" ht="17.25" customHeight="1">
      <c r="A26" s="165"/>
      <c r="B26" s="165"/>
      <c r="C26" s="167" t="s">
        <v>11</v>
      </c>
      <c r="D26" s="167"/>
      <c r="E26" s="167"/>
      <c r="F26" s="167"/>
      <c r="G26" s="167"/>
      <c r="H26" s="167"/>
      <c r="I26" s="167" t="s">
        <v>12</v>
      </c>
      <c r="J26" s="167"/>
      <c r="K26" s="167"/>
      <c r="L26" s="167"/>
      <c r="M26" s="167"/>
      <c r="N26" s="167"/>
      <c r="O26" s="151" t="s">
        <v>11</v>
      </c>
      <c r="P26" s="151"/>
      <c r="Q26" s="151"/>
      <c r="R26" s="151"/>
      <c r="S26" s="151"/>
      <c r="T26" s="151"/>
      <c r="U26" s="167" t="s">
        <v>12</v>
      </c>
      <c r="V26" s="167"/>
      <c r="W26" s="167"/>
      <c r="X26" s="167"/>
      <c r="Y26" s="167"/>
      <c r="Z26" s="167"/>
    </row>
    <row r="27" spans="1:27" s="12" customFormat="1" ht="19.5" customHeight="1">
      <c r="A27" s="169" t="s">
        <v>220</v>
      </c>
      <c r="B27" s="169"/>
      <c r="C27" s="171">
        <v>260</v>
      </c>
      <c r="D27" s="171"/>
      <c r="E27" s="171"/>
      <c r="F27" s="171"/>
      <c r="G27" s="171"/>
      <c r="H27" s="171"/>
      <c r="I27" s="171">
        <v>340</v>
      </c>
      <c r="J27" s="171"/>
      <c r="K27" s="171"/>
      <c r="L27" s="171"/>
      <c r="M27" s="171"/>
      <c r="N27" s="171"/>
      <c r="O27" s="171">
        <v>210</v>
      </c>
      <c r="P27" s="171"/>
      <c r="Q27" s="171"/>
      <c r="R27" s="171"/>
      <c r="S27" s="171"/>
      <c r="T27" s="171"/>
      <c r="U27" s="171">
        <v>275</v>
      </c>
      <c r="V27" s="171"/>
      <c r="W27" s="171"/>
      <c r="X27" s="171"/>
      <c r="Y27" s="171"/>
      <c r="Z27" s="171"/>
      <c r="AA27"/>
    </row>
    <row r="28" spans="1:27" s="12" customFormat="1" ht="19.5" customHeight="1">
      <c r="A28" s="169">
        <v>115</v>
      </c>
      <c r="B28" s="169"/>
      <c r="C28" s="171">
        <v>265</v>
      </c>
      <c r="D28" s="171"/>
      <c r="E28" s="171"/>
      <c r="F28" s="171"/>
      <c r="G28" s="171"/>
      <c r="H28" s="171"/>
      <c r="I28" s="171">
        <v>345</v>
      </c>
      <c r="J28" s="171"/>
      <c r="K28" s="171"/>
      <c r="L28" s="171"/>
      <c r="M28" s="171"/>
      <c r="N28" s="171"/>
      <c r="O28" s="171">
        <v>215</v>
      </c>
      <c r="P28" s="171"/>
      <c r="Q28" s="171"/>
      <c r="R28" s="171"/>
      <c r="S28" s="171"/>
      <c r="T28" s="171"/>
      <c r="U28" s="171">
        <v>280</v>
      </c>
      <c r="V28" s="171"/>
      <c r="W28" s="171"/>
      <c r="X28" s="171"/>
      <c r="Y28" s="171"/>
      <c r="Z28" s="171"/>
      <c r="AA28"/>
    </row>
    <row r="29" spans="1:27" s="12" customFormat="1" ht="19.5" customHeight="1">
      <c r="A29" s="176">
        <v>120</v>
      </c>
      <c r="B29" s="176"/>
      <c r="C29" s="171">
        <v>270</v>
      </c>
      <c r="D29" s="171"/>
      <c r="E29" s="171"/>
      <c r="F29" s="171"/>
      <c r="G29" s="171"/>
      <c r="H29" s="171"/>
      <c r="I29" s="171">
        <v>355</v>
      </c>
      <c r="J29" s="171"/>
      <c r="K29" s="171"/>
      <c r="L29" s="171"/>
      <c r="M29" s="171"/>
      <c r="N29" s="171"/>
      <c r="O29" s="171">
        <v>220</v>
      </c>
      <c r="P29" s="171"/>
      <c r="Q29" s="171"/>
      <c r="R29" s="171"/>
      <c r="S29" s="171"/>
      <c r="T29" s="171"/>
      <c r="U29" s="171">
        <v>290</v>
      </c>
      <c r="V29" s="171"/>
      <c r="W29" s="171"/>
      <c r="X29" s="171"/>
      <c r="Y29" s="171"/>
      <c r="Z29" s="171"/>
      <c r="AA29"/>
    </row>
    <row r="30" spans="1:27" s="12" customFormat="1" ht="19.5" customHeight="1">
      <c r="A30" s="176">
        <v>130</v>
      </c>
      <c r="B30" s="176"/>
      <c r="C30" s="171">
        <v>300</v>
      </c>
      <c r="D30" s="171"/>
      <c r="E30" s="171"/>
      <c r="F30" s="171"/>
      <c r="G30" s="171"/>
      <c r="H30" s="171"/>
      <c r="I30" s="171">
        <v>390</v>
      </c>
      <c r="J30" s="171"/>
      <c r="K30" s="171"/>
      <c r="L30" s="171"/>
      <c r="M30" s="171"/>
      <c r="N30" s="171"/>
      <c r="O30" s="171">
        <v>235</v>
      </c>
      <c r="P30" s="171"/>
      <c r="Q30" s="171"/>
      <c r="R30" s="171"/>
      <c r="S30" s="171"/>
      <c r="T30" s="171"/>
      <c r="U30" s="171">
        <v>310</v>
      </c>
      <c r="V30" s="171"/>
      <c r="W30" s="171"/>
      <c r="X30" s="171"/>
      <c r="Y30" s="171"/>
      <c r="Z30" s="171"/>
      <c r="AA30"/>
    </row>
    <row r="31" spans="1:27" s="12" customFormat="1" ht="19.5" customHeight="1">
      <c r="A31" s="176">
        <v>140</v>
      </c>
      <c r="B31" s="176"/>
      <c r="C31" s="171">
        <v>325</v>
      </c>
      <c r="D31" s="171"/>
      <c r="E31" s="171"/>
      <c r="F31" s="171"/>
      <c r="G31" s="171"/>
      <c r="H31" s="171"/>
      <c r="I31" s="171">
        <v>425</v>
      </c>
      <c r="J31" s="171"/>
      <c r="K31" s="171"/>
      <c r="L31" s="171"/>
      <c r="M31" s="171"/>
      <c r="N31" s="171"/>
      <c r="O31" s="171">
        <v>250</v>
      </c>
      <c r="P31" s="171"/>
      <c r="Q31" s="171"/>
      <c r="R31" s="171"/>
      <c r="S31" s="171"/>
      <c r="T31" s="171"/>
      <c r="U31" s="171">
        <v>325</v>
      </c>
      <c r="V31" s="171"/>
      <c r="W31" s="171"/>
      <c r="X31" s="171"/>
      <c r="Y31" s="171"/>
      <c r="Z31" s="171"/>
      <c r="AA31"/>
    </row>
    <row r="32" spans="1:27" s="12" customFormat="1" ht="19.5" customHeight="1">
      <c r="A32" s="176">
        <v>150</v>
      </c>
      <c r="B32" s="176"/>
      <c r="C32" s="171">
        <v>345</v>
      </c>
      <c r="D32" s="171"/>
      <c r="E32" s="171"/>
      <c r="F32" s="171"/>
      <c r="G32" s="171"/>
      <c r="H32" s="171"/>
      <c r="I32" s="171">
        <v>450</v>
      </c>
      <c r="J32" s="171"/>
      <c r="K32" s="171"/>
      <c r="L32" s="171"/>
      <c r="M32" s="171"/>
      <c r="N32" s="171"/>
      <c r="O32" s="171">
        <v>275</v>
      </c>
      <c r="P32" s="171"/>
      <c r="Q32" s="171"/>
      <c r="R32" s="171"/>
      <c r="S32" s="171"/>
      <c r="T32" s="171"/>
      <c r="U32" s="171">
        <v>360</v>
      </c>
      <c r="V32" s="171"/>
      <c r="W32" s="171"/>
      <c r="X32" s="171"/>
      <c r="Y32" s="171"/>
      <c r="Z32" s="171"/>
      <c r="AA32"/>
    </row>
    <row r="33" spans="1:27" s="12" customFormat="1" ht="19.5" customHeight="1">
      <c r="A33" s="176">
        <v>160</v>
      </c>
      <c r="B33" s="176"/>
      <c r="C33" s="171">
        <v>360</v>
      </c>
      <c r="D33" s="171"/>
      <c r="E33" s="171"/>
      <c r="F33" s="171"/>
      <c r="G33" s="171"/>
      <c r="H33" s="171"/>
      <c r="I33" s="171">
        <v>470</v>
      </c>
      <c r="J33" s="171"/>
      <c r="K33" s="171"/>
      <c r="L33" s="171"/>
      <c r="M33" s="171"/>
      <c r="N33" s="171"/>
      <c r="O33" s="171">
        <v>285</v>
      </c>
      <c r="P33" s="171"/>
      <c r="Q33" s="171"/>
      <c r="R33" s="171"/>
      <c r="S33" s="171"/>
      <c r="T33" s="171"/>
      <c r="U33" s="171">
        <v>375</v>
      </c>
      <c r="V33" s="171"/>
      <c r="W33" s="171"/>
      <c r="X33" s="171"/>
      <c r="Y33" s="171"/>
      <c r="Z33" s="171"/>
      <c r="AA33"/>
    </row>
    <row r="34" spans="1:27" s="12" customFormat="1" ht="19.5" customHeight="1">
      <c r="A34" s="176">
        <v>180</v>
      </c>
      <c r="B34" s="176"/>
      <c r="C34" s="171">
        <v>526</v>
      </c>
      <c r="D34" s="171"/>
      <c r="E34" s="171"/>
      <c r="F34" s="171"/>
      <c r="G34" s="171"/>
      <c r="H34" s="171"/>
      <c r="I34" s="171">
        <v>685</v>
      </c>
      <c r="J34" s="171"/>
      <c r="K34" s="171"/>
      <c r="L34" s="171"/>
      <c r="M34" s="171"/>
      <c r="N34" s="171"/>
      <c r="O34" s="171">
        <v>395</v>
      </c>
      <c r="P34" s="171"/>
      <c r="Q34" s="171"/>
      <c r="R34" s="171"/>
      <c r="S34" s="171"/>
      <c r="T34" s="171"/>
      <c r="U34" s="171">
        <v>515</v>
      </c>
      <c r="V34" s="171"/>
      <c r="W34" s="171"/>
      <c r="X34" s="171"/>
      <c r="Y34" s="171"/>
      <c r="Z34" s="171"/>
      <c r="AA34"/>
    </row>
    <row r="35" spans="1:27" s="12" customFormat="1" ht="19.5" customHeight="1">
      <c r="A35" s="176">
        <v>200</v>
      </c>
      <c r="B35" s="176"/>
      <c r="C35" s="171">
        <v>575</v>
      </c>
      <c r="D35" s="171"/>
      <c r="E35" s="171"/>
      <c r="F35" s="171"/>
      <c r="G35" s="171"/>
      <c r="H35" s="171"/>
      <c r="I35" s="171">
        <v>750</v>
      </c>
      <c r="J35" s="171"/>
      <c r="K35" s="171"/>
      <c r="L35" s="171"/>
      <c r="M35" s="171"/>
      <c r="N35" s="171"/>
      <c r="O35" s="171">
        <v>440</v>
      </c>
      <c r="P35" s="171"/>
      <c r="Q35" s="171"/>
      <c r="R35" s="171"/>
      <c r="S35" s="171"/>
      <c r="T35" s="171"/>
      <c r="U35" s="171">
        <v>575</v>
      </c>
      <c r="V35" s="171"/>
      <c r="W35" s="171"/>
      <c r="X35" s="171"/>
      <c r="Y35" s="171"/>
      <c r="Z35" s="171"/>
      <c r="AA35"/>
    </row>
    <row r="36" spans="1:27" s="12" customFormat="1" ht="19.5" customHeight="1">
      <c r="A36" s="176">
        <v>220</v>
      </c>
      <c r="B36" s="176"/>
      <c r="C36" s="171">
        <v>640</v>
      </c>
      <c r="D36" s="171"/>
      <c r="E36" s="171"/>
      <c r="F36" s="171"/>
      <c r="G36" s="171"/>
      <c r="H36" s="171"/>
      <c r="I36" s="171">
        <v>835</v>
      </c>
      <c r="J36" s="171"/>
      <c r="K36" s="171"/>
      <c r="L36" s="171"/>
      <c r="M36" s="171"/>
      <c r="N36" s="171"/>
      <c r="O36" s="171">
        <v>455</v>
      </c>
      <c r="P36" s="171"/>
      <c r="Q36" s="171"/>
      <c r="R36" s="171"/>
      <c r="S36" s="171"/>
      <c r="T36" s="171"/>
      <c r="U36" s="171">
        <v>595</v>
      </c>
      <c r="V36" s="171"/>
      <c r="W36" s="171"/>
      <c r="X36" s="171"/>
      <c r="Y36" s="171"/>
      <c r="Z36" s="171"/>
      <c r="AA36"/>
    </row>
    <row r="37" spans="1:27" s="12" customFormat="1" ht="19.5" customHeight="1">
      <c r="A37" s="176">
        <v>250</v>
      </c>
      <c r="B37" s="176"/>
      <c r="C37" s="171">
        <v>930</v>
      </c>
      <c r="D37" s="171"/>
      <c r="E37" s="171"/>
      <c r="F37" s="171"/>
      <c r="G37" s="171"/>
      <c r="H37" s="171"/>
      <c r="I37" s="171">
        <v>1210</v>
      </c>
      <c r="J37" s="171"/>
      <c r="K37" s="171"/>
      <c r="L37" s="171"/>
      <c r="M37" s="171"/>
      <c r="N37" s="171"/>
      <c r="O37" s="171">
        <v>690</v>
      </c>
      <c r="P37" s="171"/>
      <c r="Q37" s="171"/>
      <c r="R37" s="171"/>
      <c r="S37" s="171"/>
      <c r="T37" s="171"/>
      <c r="U37" s="171">
        <v>900</v>
      </c>
      <c r="V37" s="171"/>
      <c r="W37" s="171"/>
      <c r="X37" s="171"/>
      <c r="Y37" s="171"/>
      <c r="Z37" s="171"/>
      <c r="AA37"/>
    </row>
    <row r="38" spans="1:27" s="12" customFormat="1" ht="19.5" customHeight="1">
      <c r="A38" s="176">
        <v>280</v>
      </c>
      <c r="B38" s="176"/>
      <c r="C38" s="171">
        <v>1085</v>
      </c>
      <c r="D38" s="171"/>
      <c r="E38" s="171"/>
      <c r="F38" s="171"/>
      <c r="G38" s="171"/>
      <c r="H38" s="171"/>
      <c r="I38" s="171">
        <v>1415</v>
      </c>
      <c r="J38" s="171"/>
      <c r="K38" s="171"/>
      <c r="L38" s="171"/>
      <c r="M38" s="171"/>
      <c r="N38" s="171"/>
      <c r="O38" s="171">
        <v>830</v>
      </c>
      <c r="P38" s="171"/>
      <c r="Q38" s="171"/>
      <c r="R38" s="171"/>
      <c r="S38" s="171"/>
      <c r="T38" s="171"/>
      <c r="U38" s="171">
        <v>1080</v>
      </c>
      <c r="V38" s="171"/>
      <c r="W38" s="171"/>
      <c r="X38" s="171"/>
      <c r="Y38" s="171"/>
      <c r="Z38" s="171"/>
      <c r="AA38"/>
    </row>
    <row r="39" spans="1:27" s="12" customFormat="1" ht="19.5" customHeight="1">
      <c r="A39" s="177">
        <v>300</v>
      </c>
      <c r="B39" s="177"/>
      <c r="C39" s="171">
        <v>1370</v>
      </c>
      <c r="D39" s="171"/>
      <c r="E39" s="171"/>
      <c r="F39" s="171"/>
      <c r="G39" s="171"/>
      <c r="H39" s="171"/>
      <c r="I39" s="171">
        <v>1785</v>
      </c>
      <c r="J39" s="171"/>
      <c r="K39" s="171"/>
      <c r="L39" s="171"/>
      <c r="M39" s="171"/>
      <c r="N39" s="171"/>
      <c r="O39" s="171">
        <v>1040</v>
      </c>
      <c r="P39" s="171"/>
      <c r="Q39" s="171"/>
      <c r="R39" s="171"/>
      <c r="S39" s="171"/>
      <c r="T39" s="171"/>
      <c r="U39" s="171">
        <v>1355</v>
      </c>
      <c r="V39" s="171"/>
      <c r="W39" s="171"/>
      <c r="X39" s="171"/>
      <c r="Y39" s="171"/>
      <c r="Z39" s="171"/>
      <c r="AA39"/>
    </row>
    <row r="40" spans="1:27" ht="13.5" customHeight="1">
      <c r="A40" s="174" t="s">
        <v>221</v>
      </c>
      <c r="B40" s="174"/>
      <c r="C40" s="175" t="s">
        <v>227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 t="s">
        <v>228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2"/>
    </row>
    <row r="41" spans="1:26" ht="27.75" customHeight="1">
      <c r="A41" s="163" t="s">
        <v>229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78" t="s">
        <v>230</v>
      </c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spans="1:26" s="12" customFormat="1" ht="17.25" customHeight="1">
      <c r="A42" s="165" t="s">
        <v>216</v>
      </c>
      <c r="B42" s="165"/>
      <c r="C42" s="167" t="s">
        <v>11</v>
      </c>
      <c r="D42" s="167"/>
      <c r="E42" s="167"/>
      <c r="F42" s="167"/>
      <c r="G42" s="167"/>
      <c r="H42" s="167"/>
      <c r="I42" s="167" t="s">
        <v>12</v>
      </c>
      <c r="J42" s="167"/>
      <c r="K42" s="167"/>
      <c r="L42" s="167"/>
      <c r="M42" s="167"/>
      <c r="N42" s="167"/>
      <c r="O42" s="167" t="s">
        <v>11</v>
      </c>
      <c r="P42" s="167"/>
      <c r="Q42" s="167"/>
      <c r="R42" s="167"/>
      <c r="S42" s="167"/>
      <c r="T42" s="167"/>
      <c r="U42" s="167" t="s">
        <v>12</v>
      </c>
      <c r="V42" s="167"/>
      <c r="W42" s="167"/>
      <c r="X42" s="167"/>
      <c r="Y42" s="167"/>
      <c r="Z42" s="167"/>
    </row>
    <row r="43" spans="1:27" s="12" customFormat="1" ht="19.5" customHeight="1">
      <c r="A43" s="169" t="s">
        <v>220</v>
      </c>
      <c r="B43" s="169"/>
      <c r="C43" s="179">
        <v>280</v>
      </c>
      <c r="D43" s="179"/>
      <c r="E43" s="179"/>
      <c r="F43" s="179"/>
      <c r="G43" s="179"/>
      <c r="H43" s="179"/>
      <c r="I43" s="179">
        <v>365</v>
      </c>
      <c r="J43" s="179"/>
      <c r="K43" s="179"/>
      <c r="L43" s="179"/>
      <c r="M43" s="179"/>
      <c r="N43" s="179"/>
      <c r="O43" s="180">
        <v>185</v>
      </c>
      <c r="P43" s="180"/>
      <c r="Q43" s="180"/>
      <c r="R43" s="180"/>
      <c r="S43" s="180"/>
      <c r="T43" s="180"/>
      <c r="U43" s="180">
        <v>245</v>
      </c>
      <c r="V43" s="180"/>
      <c r="W43" s="180"/>
      <c r="X43" s="180"/>
      <c r="Y43" s="180"/>
      <c r="Z43" s="180"/>
      <c r="AA43"/>
    </row>
    <row r="44" spans="1:27" s="12" customFormat="1" ht="19.5" customHeight="1">
      <c r="A44" s="169">
        <v>115</v>
      </c>
      <c r="B44" s="169"/>
      <c r="C44" s="179">
        <v>285</v>
      </c>
      <c r="D44" s="179"/>
      <c r="E44" s="179"/>
      <c r="F44" s="179"/>
      <c r="G44" s="179"/>
      <c r="H44" s="179"/>
      <c r="I44" s="179">
        <v>375</v>
      </c>
      <c r="J44" s="179"/>
      <c r="K44" s="179"/>
      <c r="L44" s="179"/>
      <c r="M44" s="179"/>
      <c r="N44" s="179"/>
      <c r="O44" s="180">
        <v>190</v>
      </c>
      <c r="P44" s="180"/>
      <c r="Q44" s="180"/>
      <c r="R44" s="180"/>
      <c r="S44" s="180"/>
      <c r="T44" s="180"/>
      <c r="U44" s="180">
        <v>250</v>
      </c>
      <c r="V44" s="180"/>
      <c r="W44" s="180"/>
      <c r="X44" s="180"/>
      <c r="Y44" s="180"/>
      <c r="Z44" s="180"/>
      <c r="AA44"/>
    </row>
    <row r="45" spans="1:27" s="12" customFormat="1" ht="19.5" customHeight="1">
      <c r="A45" s="176">
        <v>120</v>
      </c>
      <c r="B45" s="176"/>
      <c r="C45" s="179">
        <v>290</v>
      </c>
      <c r="D45" s="179"/>
      <c r="E45" s="179"/>
      <c r="F45" s="179"/>
      <c r="G45" s="179"/>
      <c r="H45" s="179"/>
      <c r="I45" s="179">
        <v>380</v>
      </c>
      <c r="J45" s="179"/>
      <c r="K45" s="179"/>
      <c r="L45" s="179"/>
      <c r="M45" s="179"/>
      <c r="N45" s="179"/>
      <c r="O45" s="180">
        <v>195</v>
      </c>
      <c r="P45" s="180"/>
      <c r="Q45" s="180"/>
      <c r="R45" s="180"/>
      <c r="S45" s="180"/>
      <c r="T45" s="180"/>
      <c r="U45" s="180">
        <v>255</v>
      </c>
      <c r="V45" s="180"/>
      <c r="W45" s="180"/>
      <c r="X45" s="180"/>
      <c r="Y45" s="180"/>
      <c r="Z45" s="180"/>
      <c r="AA45"/>
    </row>
    <row r="46" spans="1:27" s="12" customFormat="1" ht="19.5" customHeight="1">
      <c r="A46" s="176">
        <v>130</v>
      </c>
      <c r="B46" s="176"/>
      <c r="C46" s="179">
        <v>305</v>
      </c>
      <c r="D46" s="179"/>
      <c r="E46" s="179"/>
      <c r="F46" s="179"/>
      <c r="G46" s="179"/>
      <c r="H46" s="179"/>
      <c r="I46" s="179">
        <v>400</v>
      </c>
      <c r="J46" s="179"/>
      <c r="K46" s="179"/>
      <c r="L46" s="179"/>
      <c r="M46" s="179"/>
      <c r="N46" s="179"/>
      <c r="O46" s="180">
        <v>205</v>
      </c>
      <c r="P46" s="180"/>
      <c r="Q46" s="180"/>
      <c r="R46" s="180"/>
      <c r="S46" s="180"/>
      <c r="T46" s="180"/>
      <c r="U46" s="180">
        <v>270</v>
      </c>
      <c r="V46" s="180"/>
      <c r="W46" s="180"/>
      <c r="X46" s="180"/>
      <c r="Y46" s="180"/>
      <c r="Z46" s="180"/>
      <c r="AA46"/>
    </row>
    <row r="47" spans="1:27" s="12" customFormat="1" ht="19.5" customHeight="1">
      <c r="A47" s="176">
        <v>135</v>
      </c>
      <c r="B47" s="176"/>
      <c r="C47" s="179">
        <v>310</v>
      </c>
      <c r="D47" s="179"/>
      <c r="E47" s="179"/>
      <c r="F47" s="179"/>
      <c r="G47" s="179"/>
      <c r="H47" s="179"/>
      <c r="I47" s="179">
        <v>405</v>
      </c>
      <c r="J47" s="179"/>
      <c r="K47" s="179"/>
      <c r="L47" s="179"/>
      <c r="M47" s="179"/>
      <c r="N47" s="179"/>
      <c r="O47" s="180">
        <v>210</v>
      </c>
      <c r="P47" s="180"/>
      <c r="Q47" s="180"/>
      <c r="R47" s="180"/>
      <c r="S47" s="180"/>
      <c r="T47" s="180"/>
      <c r="U47" s="180">
        <v>275</v>
      </c>
      <c r="V47" s="180"/>
      <c r="W47" s="180"/>
      <c r="X47" s="180"/>
      <c r="Y47" s="180"/>
      <c r="Z47" s="180"/>
      <c r="AA47"/>
    </row>
    <row r="48" spans="1:27" s="12" customFormat="1" ht="19.5" customHeight="1">
      <c r="A48" s="176">
        <v>140</v>
      </c>
      <c r="B48" s="176"/>
      <c r="C48" s="179">
        <v>315</v>
      </c>
      <c r="D48" s="179"/>
      <c r="E48" s="179"/>
      <c r="F48" s="179"/>
      <c r="G48" s="179"/>
      <c r="H48" s="179"/>
      <c r="I48" s="179">
        <v>410</v>
      </c>
      <c r="J48" s="179"/>
      <c r="K48" s="179"/>
      <c r="L48" s="179"/>
      <c r="M48" s="179"/>
      <c r="N48" s="179"/>
      <c r="O48" s="180">
        <v>215</v>
      </c>
      <c r="P48" s="180"/>
      <c r="Q48" s="180"/>
      <c r="R48" s="180"/>
      <c r="S48" s="180"/>
      <c r="T48" s="180"/>
      <c r="U48" s="180">
        <v>280</v>
      </c>
      <c r="V48" s="180"/>
      <c r="W48" s="180"/>
      <c r="X48" s="180"/>
      <c r="Y48" s="180"/>
      <c r="Z48" s="180"/>
      <c r="AA48"/>
    </row>
    <row r="49" spans="1:27" s="12" customFormat="1" ht="19.5" customHeight="1">
      <c r="A49" s="176">
        <v>150</v>
      </c>
      <c r="B49" s="176"/>
      <c r="C49" s="179">
        <v>330</v>
      </c>
      <c r="D49" s="179"/>
      <c r="E49" s="179"/>
      <c r="F49" s="179"/>
      <c r="G49" s="179"/>
      <c r="H49" s="179"/>
      <c r="I49" s="179">
        <v>430</v>
      </c>
      <c r="J49" s="179"/>
      <c r="K49" s="179"/>
      <c r="L49" s="179"/>
      <c r="M49" s="179"/>
      <c r="N49" s="179"/>
      <c r="O49" s="180">
        <v>225</v>
      </c>
      <c r="P49" s="180"/>
      <c r="Q49" s="180"/>
      <c r="R49" s="180"/>
      <c r="S49" s="180"/>
      <c r="T49" s="180"/>
      <c r="U49" s="180">
        <v>295</v>
      </c>
      <c r="V49" s="180"/>
      <c r="W49" s="180"/>
      <c r="X49" s="180"/>
      <c r="Y49" s="180"/>
      <c r="Z49" s="180"/>
      <c r="AA49"/>
    </row>
    <row r="50" spans="1:27" s="12" customFormat="1" ht="19.5" customHeight="1">
      <c r="A50" s="176">
        <v>160</v>
      </c>
      <c r="B50" s="176"/>
      <c r="C50" s="179">
        <v>340</v>
      </c>
      <c r="D50" s="179"/>
      <c r="E50" s="179"/>
      <c r="F50" s="179"/>
      <c r="G50" s="179"/>
      <c r="H50" s="179"/>
      <c r="I50" s="179">
        <v>445</v>
      </c>
      <c r="J50" s="179"/>
      <c r="K50" s="179"/>
      <c r="L50" s="179"/>
      <c r="M50" s="179"/>
      <c r="N50" s="179"/>
      <c r="O50" s="180">
        <v>235</v>
      </c>
      <c r="P50" s="180"/>
      <c r="Q50" s="180"/>
      <c r="R50" s="180"/>
      <c r="S50" s="180"/>
      <c r="T50" s="180"/>
      <c r="U50" s="180">
        <v>310</v>
      </c>
      <c r="V50" s="180"/>
      <c r="W50" s="180"/>
      <c r="X50" s="180"/>
      <c r="Y50" s="180"/>
      <c r="Z50" s="180"/>
      <c r="AA50"/>
    </row>
    <row r="51" spans="1:27" s="12" customFormat="1" ht="19.5" customHeight="1">
      <c r="A51" s="176">
        <v>180</v>
      </c>
      <c r="B51" s="176"/>
      <c r="C51" s="179">
        <v>400</v>
      </c>
      <c r="D51" s="179"/>
      <c r="E51" s="179"/>
      <c r="F51" s="179"/>
      <c r="G51" s="179"/>
      <c r="H51" s="179"/>
      <c r="I51" s="179">
        <v>520</v>
      </c>
      <c r="J51" s="179"/>
      <c r="K51" s="179"/>
      <c r="L51" s="179"/>
      <c r="M51" s="179"/>
      <c r="N51" s="179"/>
      <c r="O51" s="180">
        <v>295</v>
      </c>
      <c r="P51" s="180"/>
      <c r="Q51" s="180"/>
      <c r="R51" s="180"/>
      <c r="S51" s="180"/>
      <c r="T51" s="180"/>
      <c r="U51" s="180">
        <v>385</v>
      </c>
      <c r="V51" s="180"/>
      <c r="W51" s="180"/>
      <c r="X51" s="180"/>
      <c r="Y51" s="180"/>
      <c r="Z51" s="180"/>
      <c r="AA51"/>
    </row>
    <row r="52" spans="1:27" s="12" customFormat="1" ht="19.5" customHeight="1">
      <c r="A52" s="176">
        <v>200</v>
      </c>
      <c r="B52" s="176"/>
      <c r="C52" s="179">
        <v>435</v>
      </c>
      <c r="D52" s="179"/>
      <c r="E52" s="179"/>
      <c r="F52" s="179"/>
      <c r="G52" s="179"/>
      <c r="H52" s="179"/>
      <c r="I52" s="179">
        <v>570</v>
      </c>
      <c r="J52" s="179"/>
      <c r="K52" s="179"/>
      <c r="L52" s="179"/>
      <c r="M52" s="179"/>
      <c r="N52" s="179"/>
      <c r="O52" s="180">
        <v>325</v>
      </c>
      <c r="P52" s="180"/>
      <c r="Q52" s="180"/>
      <c r="R52" s="180"/>
      <c r="S52" s="180"/>
      <c r="T52" s="180"/>
      <c r="U52" s="180">
        <v>425</v>
      </c>
      <c r="V52" s="180"/>
      <c r="W52" s="180"/>
      <c r="X52" s="180"/>
      <c r="Y52" s="180"/>
      <c r="Z52" s="180"/>
      <c r="AA52"/>
    </row>
    <row r="53" spans="1:27" s="12" customFormat="1" ht="19.5" customHeight="1">
      <c r="A53" s="176">
        <v>220</v>
      </c>
      <c r="B53" s="176"/>
      <c r="C53" s="179">
        <v>505</v>
      </c>
      <c r="D53" s="179"/>
      <c r="E53" s="179"/>
      <c r="F53" s="179"/>
      <c r="G53" s="179"/>
      <c r="H53" s="179"/>
      <c r="I53" s="179">
        <v>660</v>
      </c>
      <c r="J53" s="179"/>
      <c r="K53" s="179"/>
      <c r="L53" s="179"/>
      <c r="M53" s="179"/>
      <c r="N53" s="179"/>
      <c r="O53" s="180">
        <v>375</v>
      </c>
      <c r="P53" s="180"/>
      <c r="Q53" s="180"/>
      <c r="R53" s="180"/>
      <c r="S53" s="180"/>
      <c r="T53" s="180"/>
      <c r="U53" s="180">
        <v>490</v>
      </c>
      <c r="V53" s="180"/>
      <c r="W53" s="180"/>
      <c r="X53" s="180"/>
      <c r="Y53" s="180"/>
      <c r="Z53" s="180"/>
      <c r="AA53"/>
    </row>
    <row r="54" spans="1:27" s="12" customFormat="1" ht="19.5" customHeight="1">
      <c r="A54" s="176">
        <v>250</v>
      </c>
      <c r="B54" s="176"/>
      <c r="C54" s="179">
        <v>610</v>
      </c>
      <c r="D54" s="179"/>
      <c r="E54" s="179"/>
      <c r="F54" s="179"/>
      <c r="G54" s="179"/>
      <c r="H54" s="179"/>
      <c r="I54" s="179">
        <v>795</v>
      </c>
      <c r="J54" s="179"/>
      <c r="K54" s="179"/>
      <c r="L54" s="179"/>
      <c r="M54" s="179"/>
      <c r="N54" s="179"/>
      <c r="O54" s="180">
        <v>455</v>
      </c>
      <c r="P54" s="180"/>
      <c r="Q54" s="180"/>
      <c r="R54" s="180"/>
      <c r="S54" s="180"/>
      <c r="T54" s="180"/>
      <c r="U54" s="180">
        <v>595</v>
      </c>
      <c r="V54" s="180"/>
      <c r="W54" s="180"/>
      <c r="X54" s="180"/>
      <c r="Y54" s="180"/>
      <c r="Z54" s="180"/>
      <c r="AA54"/>
    </row>
    <row r="55" spans="1:27" s="12" customFormat="1" ht="19.5" customHeight="1">
      <c r="A55" s="176">
        <v>280</v>
      </c>
      <c r="B55" s="176"/>
      <c r="C55" s="179">
        <v>685</v>
      </c>
      <c r="D55" s="179"/>
      <c r="E55" s="179"/>
      <c r="F55" s="179"/>
      <c r="G55" s="179"/>
      <c r="H55" s="179"/>
      <c r="I55" s="179">
        <v>895</v>
      </c>
      <c r="J55" s="179"/>
      <c r="K55" s="179"/>
      <c r="L55" s="179"/>
      <c r="M55" s="179"/>
      <c r="N55" s="179"/>
      <c r="O55" s="180">
        <v>550</v>
      </c>
      <c r="P55" s="180"/>
      <c r="Q55" s="180"/>
      <c r="R55" s="180"/>
      <c r="S55" s="180"/>
      <c r="T55" s="180"/>
      <c r="U55" s="180">
        <v>715</v>
      </c>
      <c r="V55" s="180"/>
      <c r="W55" s="180"/>
      <c r="X55" s="180"/>
      <c r="Y55" s="180"/>
      <c r="Z55" s="180"/>
      <c r="AA55"/>
    </row>
    <row r="56" spans="1:27" s="12" customFormat="1" ht="19.5" customHeight="1">
      <c r="A56" s="176">
        <v>300</v>
      </c>
      <c r="B56" s="176"/>
      <c r="C56" s="179">
        <v>740</v>
      </c>
      <c r="D56" s="179"/>
      <c r="E56" s="179"/>
      <c r="F56" s="179"/>
      <c r="G56" s="179"/>
      <c r="H56" s="179"/>
      <c r="I56" s="179">
        <v>965</v>
      </c>
      <c r="J56" s="179"/>
      <c r="K56" s="179"/>
      <c r="L56" s="179"/>
      <c r="M56" s="179"/>
      <c r="N56" s="179"/>
      <c r="O56" s="180">
        <v>590</v>
      </c>
      <c r="P56" s="180"/>
      <c r="Q56" s="180"/>
      <c r="R56" s="180"/>
      <c r="S56" s="180"/>
      <c r="T56" s="180"/>
      <c r="U56" s="180">
        <v>770</v>
      </c>
      <c r="V56" s="180"/>
      <c r="W56" s="180"/>
      <c r="X56" s="180"/>
      <c r="Y56" s="180"/>
      <c r="Z56" s="180"/>
      <c r="AA56"/>
    </row>
    <row r="57" spans="1:26" ht="13.5">
      <c r="A57" s="174" t="s">
        <v>221</v>
      </c>
      <c r="B57" s="174"/>
      <c r="C57" s="175" t="s">
        <v>231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 t="s">
        <v>231</v>
      </c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27.75" customHeight="1">
      <c r="A58" s="163" t="s">
        <v>232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s="12" customFormat="1" ht="19.5" customHeight="1">
      <c r="A59" s="165" t="s">
        <v>216</v>
      </c>
      <c r="B59" s="165"/>
      <c r="C59" s="166" t="s">
        <v>225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 t="s">
        <v>226</v>
      </c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s="12" customFormat="1" ht="19.5" customHeight="1">
      <c r="A60" s="165"/>
      <c r="B60" s="165"/>
      <c r="C60" s="167" t="s">
        <v>11</v>
      </c>
      <c r="D60" s="167"/>
      <c r="E60" s="167"/>
      <c r="F60" s="167"/>
      <c r="G60" s="167"/>
      <c r="H60" s="167"/>
      <c r="I60" s="167" t="s">
        <v>12</v>
      </c>
      <c r="J60" s="167"/>
      <c r="K60" s="167"/>
      <c r="L60" s="167"/>
      <c r="M60" s="167"/>
      <c r="N60" s="167"/>
      <c r="O60" s="151" t="s">
        <v>11</v>
      </c>
      <c r="P60" s="151"/>
      <c r="Q60" s="151"/>
      <c r="R60" s="151"/>
      <c r="S60" s="151"/>
      <c r="T60" s="151"/>
      <c r="U60" s="167" t="s">
        <v>12</v>
      </c>
      <c r="V60" s="167"/>
      <c r="W60" s="167"/>
      <c r="X60" s="167"/>
      <c r="Y60" s="167"/>
      <c r="Z60" s="167"/>
    </row>
    <row r="61" spans="1:27" s="12" customFormat="1" ht="20.25" customHeight="1">
      <c r="A61" s="176" t="s">
        <v>220</v>
      </c>
      <c r="B61" s="176"/>
      <c r="C61" s="179">
        <v>340</v>
      </c>
      <c r="D61" s="179"/>
      <c r="E61" s="179"/>
      <c r="F61" s="179"/>
      <c r="G61" s="179"/>
      <c r="H61" s="179"/>
      <c r="I61" s="179">
        <v>445</v>
      </c>
      <c r="J61" s="179"/>
      <c r="K61" s="179"/>
      <c r="L61" s="179"/>
      <c r="M61" s="179"/>
      <c r="N61" s="179"/>
      <c r="O61" s="180">
        <v>400</v>
      </c>
      <c r="P61" s="180"/>
      <c r="Q61" s="180"/>
      <c r="R61" s="180"/>
      <c r="S61" s="180"/>
      <c r="T61" s="180"/>
      <c r="U61" s="180">
        <v>520</v>
      </c>
      <c r="V61" s="180"/>
      <c r="W61" s="180"/>
      <c r="X61" s="180"/>
      <c r="Y61" s="180"/>
      <c r="Z61" s="180"/>
      <c r="AA61"/>
    </row>
    <row r="62" spans="1:27" s="12" customFormat="1" ht="20.25" customHeight="1">
      <c r="A62" s="176">
        <v>115</v>
      </c>
      <c r="B62" s="176"/>
      <c r="C62" s="179">
        <v>350</v>
      </c>
      <c r="D62" s="179"/>
      <c r="E62" s="179"/>
      <c r="F62" s="179"/>
      <c r="G62" s="179"/>
      <c r="H62" s="179"/>
      <c r="I62" s="179">
        <v>455</v>
      </c>
      <c r="J62" s="179"/>
      <c r="K62" s="179"/>
      <c r="L62" s="179"/>
      <c r="M62" s="179"/>
      <c r="N62" s="179"/>
      <c r="O62" s="180">
        <v>410</v>
      </c>
      <c r="P62" s="180"/>
      <c r="Q62" s="180"/>
      <c r="R62" s="180"/>
      <c r="S62" s="180"/>
      <c r="T62" s="180"/>
      <c r="U62" s="180">
        <v>535</v>
      </c>
      <c r="V62" s="180"/>
      <c r="W62" s="180"/>
      <c r="X62" s="180"/>
      <c r="Y62" s="180"/>
      <c r="Z62" s="180"/>
      <c r="AA62"/>
    </row>
    <row r="63" spans="1:27" s="12" customFormat="1" ht="20.25" customHeight="1">
      <c r="A63" s="176">
        <v>120</v>
      </c>
      <c r="B63" s="176"/>
      <c r="C63" s="179">
        <v>360</v>
      </c>
      <c r="D63" s="179"/>
      <c r="E63" s="179"/>
      <c r="F63" s="179"/>
      <c r="G63" s="179"/>
      <c r="H63" s="179"/>
      <c r="I63" s="179">
        <v>470</v>
      </c>
      <c r="J63" s="179"/>
      <c r="K63" s="179"/>
      <c r="L63" s="179"/>
      <c r="M63" s="179"/>
      <c r="N63" s="179"/>
      <c r="O63" s="180">
        <v>420</v>
      </c>
      <c r="P63" s="180"/>
      <c r="Q63" s="180"/>
      <c r="R63" s="180"/>
      <c r="S63" s="180"/>
      <c r="T63" s="180"/>
      <c r="U63" s="180">
        <v>550</v>
      </c>
      <c r="V63" s="180"/>
      <c r="W63" s="180"/>
      <c r="X63" s="180"/>
      <c r="Y63" s="180"/>
      <c r="Z63" s="180"/>
      <c r="AA63"/>
    </row>
    <row r="64" spans="1:27" s="12" customFormat="1" ht="20.25" customHeight="1">
      <c r="A64" s="176">
        <v>130</v>
      </c>
      <c r="B64" s="176"/>
      <c r="C64" s="179">
        <v>375</v>
      </c>
      <c r="D64" s="179"/>
      <c r="E64" s="179"/>
      <c r="F64" s="179"/>
      <c r="G64" s="179"/>
      <c r="H64" s="179"/>
      <c r="I64" s="179">
        <v>490</v>
      </c>
      <c r="J64" s="179"/>
      <c r="K64" s="179"/>
      <c r="L64" s="179"/>
      <c r="M64" s="179"/>
      <c r="N64" s="179"/>
      <c r="O64" s="180">
        <v>445</v>
      </c>
      <c r="P64" s="180"/>
      <c r="Q64" s="180"/>
      <c r="R64" s="180"/>
      <c r="S64" s="180"/>
      <c r="T64" s="180"/>
      <c r="U64" s="180">
        <v>580</v>
      </c>
      <c r="V64" s="180"/>
      <c r="W64" s="180"/>
      <c r="X64" s="180"/>
      <c r="Y64" s="180"/>
      <c r="Z64" s="180"/>
      <c r="AA64"/>
    </row>
    <row r="65" spans="1:27" s="12" customFormat="1" ht="20.25" customHeight="1">
      <c r="A65" s="176">
        <v>140</v>
      </c>
      <c r="B65" s="176"/>
      <c r="C65" s="179">
        <v>395</v>
      </c>
      <c r="D65" s="179"/>
      <c r="E65" s="179"/>
      <c r="F65" s="179"/>
      <c r="G65" s="179"/>
      <c r="H65" s="179"/>
      <c r="I65" s="179">
        <v>515</v>
      </c>
      <c r="J65" s="179"/>
      <c r="K65" s="179"/>
      <c r="L65" s="179"/>
      <c r="M65" s="179"/>
      <c r="N65" s="179"/>
      <c r="O65" s="180">
        <v>465</v>
      </c>
      <c r="P65" s="180"/>
      <c r="Q65" s="180"/>
      <c r="R65" s="180"/>
      <c r="S65" s="180"/>
      <c r="T65" s="180"/>
      <c r="U65" s="180">
        <v>605</v>
      </c>
      <c r="V65" s="180"/>
      <c r="W65" s="180"/>
      <c r="X65" s="180"/>
      <c r="Y65" s="180"/>
      <c r="Z65" s="180"/>
      <c r="AA65"/>
    </row>
    <row r="66" spans="1:27" s="12" customFormat="1" ht="20.25" customHeight="1">
      <c r="A66" s="176">
        <v>150</v>
      </c>
      <c r="B66" s="176"/>
      <c r="C66" s="179">
        <v>415</v>
      </c>
      <c r="D66" s="179"/>
      <c r="E66" s="179"/>
      <c r="F66" s="179"/>
      <c r="G66" s="179"/>
      <c r="H66" s="179"/>
      <c r="I66" s="179">
        <v>540</v>
      </c>
      <c r="J66" s="179"/>
      <c r="K66" s="179"/>
      <c r="L66" s="179"/>
      <c r="M66" s="179"/>
      <c r="N66" s="179"/>
      <c r="O66" s="180">
        <v>565</v>
      </c>
      <c r="P66" s="180"/>
      <c r="Q66" s="180"/>
      <c r="R66" s="180"/>
      <c r="S66" s="180"/>
      <c r="T66" s="180"/>
      <c r="U66" s="180">
        <v>735</v>
      </c>
      <c r="V66" s="180"/>
      <c r="W66" s="180"/>
      <c r="X66" s="180"/>
      <c r="Y66" s="180"/>
      <c r="Z66" s="180"/>
      <c r="AA66"/>
    </row>
    <row r="67" spans="1:27" s="12" customFormat="1" ht="20.25" customHeight="1">
      <c r="A67" s="176">
        <v>160</v>
      </c>
      <c r="B67" s="176"/>
      <c r="C67" s="179">
        <v>435</v>
      </c>
      <c r="D67" s="179"/>
      <c r="E67" s="179"/>
      <c r="F67" s="179"/>
      <c r="G67" s="179"/>
      <c r="H67" s="179"/>
      <c r="I67" s="179">
        <v>570</v>
      </c>
      <c r="J67" s="179"/>
      <c r="K67" s="179"/>
      <c r="L67" s="179"/>
      <c r="M67" s="179"/>
      <c r="N67" s="179"/>
      <c r="O67" s="180">
        <v>595</v>
      </c>
      <c r="P67" s="180"/>
      <c r="Q67" s="180"/>
      <c r="R67" s="180"/>
      <c r="S67" s="180"/>
      <c r="T67" s="180"/>
      <c r="U67" s="180">
        <v>775</v>
      </c>
      <c r="V67" s="180"/>
      <c r="W67" s="180"/>
      <c r="X67" s="180"/>
      <c r="Y67" s="180"/>
      <c r="Z67" s="180"/>
      <c r="AA67"/>
    </row>
    <row r="68" spans="1:27" s="12" customFormat="1" ht="20.25" customHeight="1">
      <c r="A68" s="176">
        <v>180</v>
      </c>
      <c r="B68" s="176"/>
      <c r="C68" s="179">
        <v>480</v>
      </c>
      <c r="D68" s="179"/>
      <c r="E68" s="179"/>
      <c r="F68" s="179"/>
      <c r="G68" s="179"/>
      <c r="H68" s="179"/>
      <c r="I68" s="179">
        <v>625</v>
      </c>
      <c r="J68" s="179"/>
      <c r="K68" s="179"/>
      <c r="L68" s="179"/>
      <c r="M68" s="179"/>
      <c r="N68" s="179"/>
      <c r="O68" s="180">
        <v>775</v>
      </c>
      <c r="P68" s="180"/>
      <c r="Q68" s="180"/>
      <c r="R68" s="180"/>
      <c r="S68" s="180"/>
      <c r="T68" s="180"/>
      <c r="U68" s="180">
        <v>1010</v>
      </c>
      <c r="V68" s="180"/>
      <c r="W68" s="180"/>
      <c r="X68" s="180"/>
      <c r="Y68" s="180"/>
      <c r="Z68" s="180"/>
      <c r="AA68"/>
    </row>
    <row r="69" spans="1:27" s="12" customFormat="1" ht="20.25" customHeight="1">
      <c r="A69" s="176">
        <v>200</v>
      </c>
      <c r="B69" s="176"/>
      <c r="C69" s="179">
        <v>600</v>
      </c>
      <c r="D69" s="179"/>
      <c r="E69" s="179"/>
      <c r="F69" s="179"/>
      <c r="G69" s="179"/>
      <c r="H69" s="179"/>
      <c r="I69" s="179">
        <v>780</v>
      </c>
      <c r="J69" s="179"/>
      <c r="K69" s="179"/>
      <c r="L69" s="179"/>
      <c r="M69" s="179"/>
      <c r="N69" s="179"/>
      <c r="O69" s="180">
        <v>900</v>
      </c>
      <c r="P69" s="180"/>
      <c r="Q69" s="180"/>
      <c r="R69" s="180"/>
      <c r="S69" s="180"/>
      <c r="T69" s="180"/>
      <c r="U69" s="180">
        <v>1170</v>
      </c>
      <c r="V69" s="180"/>
      <c r="W69" s="180"/>
      <c r="X69" s="180"/>
      <c r="Y69" s="180"/>
      <c r="Z69" s="180"/>
      <c r="AA69"/>
    </row>
    <row r="70" spans="1:27" s="12" customFormat="1" ht="20.25" customHeight="1">
      <c r="A70" s="176">
        <v>220</v>
      </c>
      <c r="B70" s="176"/>
      <c r="C70" s="179">
        <v>640</v>
      </c>
      <c r="D70" s="179"/>
      <c r="E70" s="179"/>
      <c r="F70" s="179"/>
      <c r="G70" s="179"/>
      <c r="H70" s="179"/>
      <c r="I70" s="179">
        <v>835</v>
      </c>
      <c r="J70" s="179"/>
      <c r="K70" s="179"/>
      <c r="L70" s="179"/>
      <c r="M70" s="179"/>
      <c r="N70" s="179"/>
      <c r="O70" s="180">
        <v>1060</v>
      </c>
      <c r="P70" s="180"/>
      <c r="Q70" s="180"/>
      <c r="R70" s="180"/>
      <c r="S70" s="180"/>
      <c r="T70" s="180"/>
      <c r="U70" s="180">
        <v>1380</v>
      </c>
      <c r="V70" s="180"/>
      <c r="W70" s="180"/>
      <c r="X70" s="180"/>
      <c r="Y70" s="180"/>
      <c r="Z70" s="180"/>
      <c r="AA70"/>
    </row>
    <row r="71" spans="1:27" s="12" customFormat="1" ht="20.25" customHeight="1">
      <c r="A71" s="176">
        <v>250</v>
      </c>
      <c r="B71" s="176"/>
      <c r="C71" s="179">
        <v>860</v>
      </c>
      <c r="D71" s="179"/>
      <c r="E71" s="179"/>
      <c r="F71" s="179"/>
      <c r="G71" s="179"/>
      <c r="H71" s="179"/>
      <c r="I71" s="179">
        <v>1120</v>
      </c>
      <c r="J71" s="179"/>
      <c r="K71" s="179"/>
      <c r="L71" s="179"/>
      <c r="M71" s="179"/>
      <c r="N71" s="179"/>
      <c r="O71" s="180">
        <v>1125</v>
      </c>
      <c r="P71" s="180"/>
      <c r="Q71" s="180"/>
      <c r="R71" s="180"/>
      <c r="S71" s="180"/>
      <c r="T71" s="180"/>
      <c r="U71" s="180">
        <v>1465</v>
      </c>
      <c r="V71" s="180"/>
      <c r="W71" s="180"/>
      <c r="X71" s="180"/>
      <c r="Y71" s="180"/>
      <c r="Z71" s="180"/>
      <c r="AA71"/>
    </row>
    <row r="72" spans="1:27" s="12" customFormat="1" ht="20.25" customHeight="1">
      <c r="A72" s="176">
        <v>280</v>
      </c>
      <c r="B72" s="176"/>
      <c r="C72" s="179">
        <v>985</v>
      </c>
      <c r="D72" s="179"/>
      <c r="E72" s="179"/>
      <c r="F72" s="179"/>
      <c r="G72" s="179"/>
      <c r="H72" s="179"/>
      <c r="I72" s="179">
        <v>1285</v>
      </c>
      <c r="J72" s="179"/>
      <c r="K72" s="179"/>
      <c r="L72" s="179"/>
      <c r="M72" s="179"/>
      <c r="N72" s="179"/>
      <c r="O72" s="180">
        <v>1245</v>
      </c>
      <c r="P72" s="180"/>
      <c r="Q72" s="180"/>
      <c r="R72" s="180"/>
      <c r="S72" s="180"/>
      <c r="T72" s="180"/>
      <c r="U72" s="180">
        <v>1620</v>
      </c>
      <c r="V72" s="180"/>
      <c r="W72" s="180"/>
      <c r="X72" s="180"/>
      <c r="Y72" s="180"/>
      <c r="Z72" s="180"/>
      <c r="AA72"/>
    </row>
    <row r="73" spans="1:27" s="12" customFormat="1" ht="20.25" customHeight="1">
      <c r="A73" s="176">
        <v>300</v>
      </c>
      <c r="B73" s="176"/>
      <c r="C73" s="179">
        <v>1290</v>
      </c>
      <c r="D73" s="179"/>
      <c r="E73" s="179"/>
      <c r="F73" s="179"/>
      <c r="G73" s="179"/>
      <c r="H73" s="179"/>
      <c r="I73" s="179">
        <v>1680</v>
      </c>
      <c r="J73" s="179"/>
      <c r="K73" s="179"/>
      <c r="L73" s="179"/>
      <c r="M73" s="179"/>
      <c r="N73" s="179"/>
      <c r="O73" s="180">
        <v>1885</v>
      </c>
      <c r="P73" s="180"/>
      <c r="Q73" s="180"/>
      <c r="R73" s="180"/>
      <c r="S73" s="180"/>
      <c r="T73" s="180"/>
      <c r="U73" s="180">
        <v>2455</v>
      </c>
      <c r="V73" s="180"/>
      <c r="W73" s="180"/>
      <c r="X73" s="180"/>
      <c r="Y73" s="180"/>
      <c r="Z73" s="180"/>
      <c r="AA73"/>
    </row>
    <row r="74" spans="1:27" ht="12.75">
      <c r="A74" s="181" t="s">
        <v>221</v>
      </c>
      <c r="B74" s="181"/>
      <c r="C74" s="182" t="s">
        <v>233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 t="s">
        <v>234</v>
      </c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/>
    </row>
    <row r="75" spans="1:26" ht="33.75" customHeight="1">
      <c r="A75" s="163" t="s">
        <v>235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s="12" customFormat="1" ht="19.5" customHeight="1">
      <c r="A76" s="165" t="s">
        <v>216</v>
      </c>
      <c r="B76" s="165"/>
      <c r="C76" s="166" t="s">
        <v>236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 t="s">
        <v>237</v>
      </c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s="12" customFormat="1" ht="33.75" customHeight="1">
      <c r="A77" s="165"/>
      <c r="B77" s="165"/>
      <c r="C77" s="183" t="s">
        <v>238</v>
      </c>
      <c r="D77" s="183"/>
      <c r="E77" s="183"/>
      <c r="F77" s="183"/>
      <c r="G77" s="183"/>
      <c r="H77" s="183"/>
      <c r="I77" s="183" t="s">
        <v>239</v>
      </c>
      <c r="J77" s="183"/>
      <c r="K77" s="183"/>
      <c r="L77" s="183"/>
      <c r="M77" s="183"/>
      <c r="N77" s="183"/>
      <c r="O77" s="183" t="s">
        <v>238</v>
      </c>
      <c r="P77" s="183"/>
      <c r="Q77" s="183"/>
      <c r="R77" s="183"/>
      <c r="S77" s="183"/>
      <c r="T77" s="183"/>
      <c r="U77" s="183" t="s">
        <v>239</v>
      </c>
      <c r="V77" s="183"/>
      <c r="W77" s="183"/>
      <c r="X77" s="183"/>
      <c r="Y77" s="183"/>
      <c r="Z77" s="183"/>
    </row>
    <row r="78" spans="1:26" s="12" customFormat="1" ht="19.5" customHeight="1">
      <c r="A78" s="165"/>
      <c r="B78" s="165"/>
      <c r="C78" s="171" t="s">
        <v>11</v>
      </c>
      <c r="D78" s="171"/>
      <c r="E78" s="171"/>
      <c r="F78" s="167" t="s">
        <v>12</v>
      </c>
      <c r="G78" s="167"/>
      <c r="H78" s="167"/>
      <c r="I78" s="171" t="s">
        <v>11</v>
      </c>
      <c r="J78" s="171"/>
      <c r="K78" s="171"/>
      <c r="L78" s="167" t="s">
        <v>12</v>
      </c>
      <c r="M78" s="167"/>
      <c r="N78" s="167"/>
      <c r="O78" s="171" t="s">
        <v>11</v>
      </c>
      <c r="P78" s="171"/>
      <c r="Q78" s="171"/>
      <c r="R78" s="167" t="s">
        <v>12</v>
      </c>
      <c r="S78" s="167"/>
      <c r="T78" s="167"/>
      <c r="U78" s="171" t="s">
        <v>11</v>
      </c>
      <c r="V78" s="171"/>
      <c r="W78" s="171"/>
      <c r="X78" s="167" t="s">
        <v>12</v>
      </c>
      <c r="Y78" s="167"/>
      <c r="Z78" s="167"/>
    </row>
    <row r="79" spans="1:27" s="12" customFormat="1" ht="20.25" customHeight="1">
      <c r="A79" s="169" t="s">
        <v>240</v>
      </c>
      <c r="B79" s="169"/>
      <c r="C79" s="180">
        <v>555</v>
      </c>
      <c r="D79" s="180"/>
      <c r="E79" s="180"/>
      <c r="F79" s="180">
        <v>680</v>
      </c>
      <c r="G79" s="180"/>
      <c r="H79" s="180"/>
      <c r="I79" s="180">
        <v>700</v>
      </c>
      <c r="J79" s="180"/>
      <c r="K79" s="180"/>
      <c r="L79" s="180">
        <v>855</v>
      </c>
      <c r="M79" s="180"/>
      <c r="N79" s="180"/>
      <c r="O79" s="180">
        <v>870</v>
      </c>
      <c r="P79" s="180"/>
      <c r="Q79" s="180"/>
      <c r="R79" s="180">
        <v>1065</v>
      </c>
      <c r="S79" s="180"/>
      <c r="T79" s="180"/>
      <c r="U79" s="180">
        <v>1160</v>
      </c>
      <c r="V79" s="180"/>
      <c r="W79" s="180"/>
      <c r="X79" s="180">
        <v>1420</v>
      </c>
      <c r="Y79" s="180"/>
      <c r="Z79" s="180"/>
      <c r="AA79"/>
    </row>
    <row r="80" spans="1:27" s="12" customFormat="1" ht="20.25" customHeight="1">
      <c r="A80" s="176" t="s">
        <v>241</v>
      </c>
      <c r="B80" s="176"/>
      <c r="C80" s="180">
        <v>565</v>
      </c>
      <c r="D80" s="180"/>
      <c r="E80" s="180"/>
      <c r="F80" s="180">
        <v>690</v>
      </c>
      <c r="G80" s="180"/>
      <c r="H80" s="180"/>
      <c r="I80" s="180">
        <v>705</v>
      </c>
      <c r="J80" s="180"/>
      <c r="K80" s="180"/>
      <c r="L80" s="180">
        <v>865</v>
      </c>
      <c r="M80" s="180"/>
      <c r="N80" s="180"/>
      <c r="O80" s="180">
        <v>880</v>
      </c>
      <c r="P80" s="180"/>
      <c r="Q80" s="180"/>
      <c r="R80" s="180">
        <v>1075</v>
      </c>
      <c r="S80" s="180"/>
      <c r="T80" s="180"/>
      <c r="U80" s="180">
        <v>1175</v>
      </c>
      <c r="V80" s="180"/>
      <c r="W80" s="180"/>
      <c r="X80" s="180">
        <v>1435</v>
      </c>
      <c r="Y80" s="180"/>
      <c r="Z80" s="180"/>
      <c r="AA80"/>
    </row>
    <row r="81" spans="1:27" s="12" customFormat="1" ht="20.25" customHeight="1">
      <c r="A81" s="176" t="s">
        <v>242</v>
      </c>
      <c r="B81" s="176"/>
      <c r="C81" s="180">
        <v>570</v>
      </c>
      <c r="D81" s="180"/>
      <c r="E81" s="180"/>
      <c r="F81" s="180">
        <v>700</v>
      </c>
      <c r="G81" s="180"/>
      <c r="H81" s="180"/>
      <c r="I81" s="180">
        <v>710</v>
      </c>
      <c r="J81" s="180"/>
      <c r="K81" s="180"/>
      <c r="L81" s="180">
        <v>870</v>
      </c>
      <c r="M81" s="180"/>
      <c r="N81" s="180"/>
      <c r="O81" s="180">
        <v>895</v>
      </c>
      <c r="P81" s="180"/>
      <c r="Q81" s="180"/>
      <c r="R81" s="180">
        <v>1095</v>
      </c>
      <c r="S81" s="180"/>
      <c r="T81" s="180"/>
      <c r="U81" s="180">
        <v>1185</v>
      </c>
      <c r="V81" s="180"/>
      <c r="W81" s="180"/>
      <c r="X81" s="180">
        <v>1450</v>
      </c>
      <c r="Y81" s="180"/>
      <c r="Z81" s="180"/>
      <c r="AA81"/>
    </row>
    <row r="82" spans="1:27" s="12" customFormat="1" ht="20.25" customHeight="1">
      <c r="A82" s="176" t="s">
        <v>243</v>
      </c>
      <c r="B82" s="176"/>
      <c r="C82" s="180">
        <v>580</v>
      </c>
      <c r="D82" s="180"/>
      <c r="E82" s="180"/>
      <c r="F82" s="180">
        <v>710</v>
      </c>
      <c r="G82" s="180"/>
      <c r="H82" s="180"/>
      <c r="I82" s="180">
        <v>724</v>
      </c>
      <c r="J82" s="180"/>
      <c r="K82" s="180"/>
      <c r="L82" s="180">
        <v>885</v>
      </c>
      <c r="M82" s="180"/>
      <c r="N82" s="180"/>
      <c r="O82" s="180">
        <v>920</v>
      </c>
      <c r="P82" s="180"/>
      <c r="Q82" s="180"/>
      <c r="R82" s="180">
        <v>1125</v>
      </c>
      <c r="S82" s="180"/>
      <c r="T82" s="180"/>
      <c r="U82" s="180">
        <v>1210</v>
      </c>
      <c r="V82" s="180"/>
      <c r="W82" s="180"/>
      <c r="X82" s="180">
        <v>1480</v>
      </c>
      <c r="Y82" s="180"/>
      <c r="Z82" s="180"/>
      <c r="AA82"/>
    </row>
    <row r="83" spans="1:27" s="12" customFormat="1" ht="20.25" customHeight="1">
      <c r="A83" s="176" t="s">
        <v>244</v>
      </c>
      <c r="B83" s="176"/>
      <c r="C83" s="180">
        <v>605</v>
      </c>
      <c r="D83" s="180"/>
      <c r="E83" s="180"/>
      <c r="F83" s="180">
        <v>740</v>
      </c>
      <c r="G83" s="180"/>
      <c r="H83" s="180"/>
      <c r="I83" s="180">
        <v>760</v>
      </c>
      <c r="J83" s="180"/>
      <c r="K83" s="180"/>
      <c r="L83" s="180">
        <v>930</v>
      </c>
      <c r="M83" s="180"/>
      <c r="N83" s="180"/>
      <c r="O83" s="180">
        <v>965</v>
      </c>
      <c r="P83" s="180"/>
      <c r="Q83" s="180"/>
      <c r="R83" s="180">
        <v>1180</v>
      </c>
      <c r="S83" s="180"/>
      <c r="T83" s="180"/>
      <c r="U83" s="180">
        <v>1270</v>
      </c>
      <c r="V83" s="180"/>
      <c r="W83" s="180"/>
      <c r="X83" s="180">
        <v>1550</v>
      </c>
      <c r="Y83" s="180"/>
      <c r="Z83" s="180"/>
      <c r="AA83"/>
    </row>
    <row r="84" spans="1:27" s="12" customFormat="1" ht="20.25" customHeight="1">
      <c r="A84" s="176" t="s">
        <v>245</v>
      </c>
      <c r="B84" s="176"/>
      <c r="C84" s="180">
        <v>620</v>
      </c>
      <c r="D84" s="180"/>
      <c r="E84" s="180"/>
      <c r="F84" s="180">
        <v>760</v>
      </c>
      <c r="G84" s="180"/>
      <c r="H84" s="180"/>
      <c r="I84" s="180">
        <v>770</v>
      </c>
      <c r="J84" s="180"/>
      <c r="K84" s="180"/>
      <c r="L84" s="180">
        <v>940</v>
      </c>
      <c r="M84" s="180"/>
      <c r="N84" s="180"/>
      <c r="O84" s="180">
        <v>985</v>
      </c>
      <c r="P84" s="180"/>
      <c r="Q84" s="180"/>
      <c r="R84" s="180">
        <v>1205</v>
      </c>
      <c r="S84" s="180"/>
      <c r="T84" s="180"/>
      <c r="U84" s="180">
        <v>1290</v>
      </c>
      <c r="V84" s="180"/>
      <c r="W84" s="180"/>
      <c r="X84" s="180">
        <v>1575</v>
      </c>
      <c r="Y84" s="180"/>
      <c r="Z84" s="180"/>
      <c r="AA84"/>
    </row>
    <row r="85" spans="1:27" s="12" customFormat="1" ht="20.25" customHeight="1">
      <c r="A85" s="176" t="s">
        <v>246</v>
      </c>
      <c r="B85" s="176"/>
      <c r="C85" s="180">
        <v>675</v>
      </c>
      <c r="D85" s="180"/>
      <c r="E85" s="180"/>
      <c r="F85" s="180">
        <v>825</v>
      </c>
      <c r="G85" s="180"/>
      <c r="H85" s="180"/>
      <c r="I85" s="180">
        <v>855</v>
      </c>
      <c r="J85" s="180"/>
      <c r="K85" s="180"/>
      <c r="L85" s="180">
        <v>1045</v>
      </c>
      <c r="M85" s="180"/>
      <c r="N85" s="180"/>
      <c r="O85" s="180">
        <v>1075</v>
      </c>
      <c r="P85" s="180"/>
      <c r="Q85" s="180"/>
      <c r="R85" s="180">
        <v>1315</v>
      </c>
      <c r="S85" s="180"/>
      <c r="T85" s="180"/>
      <c r="U85" s="180">
        <v>1440</v>
      </c>
      <c r="V85" s="180"/>
      <c r="W85" s="180"/>
      <c r="X85" s="180">
        <v>1760</v>
      </c>
      <c r="Y85" s="180"/>
      <c r="Z85" s="180"/>
      <c r="AA85"/>
    </row>
    <row r="86" spans="1:27" s="12" customFormat="1" ht="20.25" customHeight="1">
      <c r="A86" s="176" t="s">
        <v>247</v>
      </c>
      <c r="B86" s="176"/>
      <c r="C86" s="180">
        <v>685</v>
      </c>
      <c r="D86" s="180"/>
      <c r="E86" s="180"/>
      <c r="F86" s="180">
        <v>840</v>
      </c>
      <c r="G86" s="180"/>
      <c r="H86" s="180"/>
      <c r="I86" s="180">
        <v>865</v>
      </c>
      <c r="J86" s="180"/>
      <c r="K86" s="180"/>
      <c r="L86" s="180">
        <v>1060</v>
      </c>
      <c r="M86" s="180"/>
      <c r="N86" s="180"/>
      <c r="O86" s="180">
        <v>1100</v>
      </c>
      <c r="P86" s="180"/>
      <c r="Q86" s="180"/>
      <c r="R86" s="180">
        <v>1345</v>
      </c>
      <c r="S86" s="180"/>
      <c r="T86" s="180"/>
      <c r="U86" s="180">
        <v>1465</v>
      </c>
      <c r="V86" s="180"/>
      <c r="W86" s="180"/>
      <c r="X86" s="180">
        <v>1790</v>
      </c>
      <c r="Y86" s="180"/>
      <c r="Z86" s="180"/>
      <c r="AA86"/>
    </row>
    <row r="87" spans="1:27" s="12" customFormat="1" ht="20.25" customHeight="1">
      <c r="A87" s="176" t="s">
        <v>248</v>
      </c>
      <c r="B87" s="176"/>
      <c r="C87" s="180">
        <v>775</v>
      </c>
      <c r="D87" s="180"/>
      <c r="E87" s="180"/>
      <c r="F87" s="180">
        <v>950</v>
      </c>
      <c r="G87" s="180"/>
      <c r="H87" s="180"/>
      <c r="I87" s="180">
        <v>975</v>
      </c>
      <c r="J87" s="180"/>
      <c r="K87" s="180"/>
      <c r="L87" s="180">
        <v>1190</v>
      </c>
      <c r="M87" s="180"/>
      <c r="N87" s="180"/>
      <c r="O87" s="180">
        <v>1315</v>
      </c>
      <c r="P87" s="180"/>
      <c r="Q87" s="180"/>
      <c r="R87" s="180">
        <v>1605</v>
      </c>
      <c r="S87" s="180"/>
      <c r="T87" s="180"/>
      <c r="U87" s="180">
        <v>1730</v>
      </c>
      <c r="V87" s="180"/>
      <c r="W87" s="180"/>
      <c r="X87" s="180">
        <v>2115</v>
      </c>
      <c r="Y87" s="180"/>
      <c r="Z87" s="180"/>
      <c r="AA87"/>
    </row>
    <row r="88" spans="1:27" s="12" customFormat="1" ht="20.25" customHeight="1">
      <c r="A88" s="176" t="s">
        <v>249</v>
      </c>
      <c r="B88" s="176"/>
      <c r="C88" s="180">
        <v>855</v>
      </c>
      <c r="D88" s="180"/>
      <c r="E88" s="180"/>
      <c r="F88" s="180">
        <v>1045</v>
      </c>
      <c r="G88" s="180"/>
      <c r="H88" s="180"/>
      <c r="I88" s="180">
        <v>1045</v>
      </c>
      <c r="J88" s="180"/>
      <c r="K88" s="180"/>
      <c r="L88" s="180">
        <v>1275</v>
      </c>
      <c r="M88" s="180"/>
      <c r="N88" s="180"/>
      <c r="O88" s="180">
        <v>1460</v>
      </c>
      <c r="P88" s="180"/>
      <c r="Q88" s="180"/>
      <c r="R88" s="180">
        <v>1785</v>
      </c>
      <c r="S88" s="180"/>
      <c r="T88" s="180"/>
      <c r="U88" s="180">
        <v>1855</v>
      </c>
      <c r="V88" s="180"/>
      <c r="W88" s="180"/>
      <c r="X88" s="180">
        <v>2265</v>
      </c>
      <c r="Y88" s="180"/>
      <c r="Z88" s="180"/>
      <c r="AA88"/>
    </row>
    <row r="89" spans="1:27" s="12" customFormat="1" ht="20.25" customHeight="1">
      <c r="A89" s="176" t="s">
        <v>250</v>
      </c>
      <c r="B89" s="176"/>
      <c r="C89" s="180">
        <v>970</v>
      </c>
      <c r="D89" s="180"/>
      <c r="E89" s="180"/>
      <c r="F89" s="180">
        <v>1185</v>
      </c>
      <c r="G89" s="180"/>
      <c r="H89" s="180"/>
      <c r="I89" s="180">
        <v>1240</v>
      </c>
      <c r="J89" s="180"/>
      <c r="K89" s="180"/>
      <c r="L89" s="180">
        <v>1515</v>
      </c>
      <c r="M89" s="180"/>
      <c r="N89" s="180"/>
      <c r="O89" s="180">
        <v>1665</v>
      </c>
      <c r="P89" s="180"/>
      <c r="Q89" s="180"/>
      <c r="R89" s="180">
        <v>2035</v>
      </c>
      <c r="S89" s="180"/>
      <c r="T89" s="180"/>
      <c r="U89" s="180">
        <v>2205</v>
      </c>
      <c r="V89" s="180"/>
      <c r="W89" s="180"/>
      <c r="X89" s="180">
        <v>2695</v>
      </c>
      <c r="Y89" s="180"/>
      <c r="Z89" s="180"/>
      <c r="AA89"/>
    </row>
    <row r="90" spans="1:27" s="12" customFormat="1" ht="20.25" customHeight="1">
      <c r="A90" s="176" t="s">
        <v>251</v>
      </c>
      <c r="B90" s="176"/>
      <c r="C90" s="180">
        <v>1115</v>
      </c>
      <c r="D90" s="180"/>
      <c r="E90" s="180"/>
      <c r="F90" s="180">
        <v>1365</v>
      </c>
      <c r="G90" s="180"/>
      <c r="H90" s="180"/>
      <c r="I90" s="180">
        <v>1420</v>
      </c>
      <c r="J90" s="180"/>
      <c r="K90" s="180"/>
      <c r="L90" s="180">
        <v>1735</v>
      </c>
      <c r="M90" s="180"/>
      <c r="N90" s="180"/>
      <c r="O90" s="180">
        <v>1920</v>
      </c>
      <c r="P90" s="180"/>
      <c r="Q90" s="180"/>
      <c r="R90" s="180">
        <v>2345</v>
      </c>
      <c r="S90" s="180"/>
      <c r="T90" s="180"/>
      <c r="U90" s="180">
        <v>2540</v>
      </c>
      <c r="V90" s="180"/>
      <c r="W90" s="180"/>
      <c r="X90" s="180">
        <v>3100</v>
      </c>
      <c r="Y90" s="180"/>
      <c r="Z90" s="180"/>
      <c r="AA90"/>
    </row>
    <row r="91" spans="1:27" ht="15" customHeight="1">
      <c r="A91" s="174" t="s">
        <v>221</v>
      </c>
      <c r="B91" s="174"/>
      <c r="C91" s="184" t="s">
        <v>252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 t="s">
        <v>252</v>
      </c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2"/>
    </row>
    <row r="92" spans="1:27" s="38" customFormat="1" ht="27.75" customHeight="1">
      <c r="A92" s="163" t="s">
        <v>253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2"/>
    </row>
    <row r="93" spans="1:26" s="12" customFormat="1" ht="19.5" customHeight="1">
      <c r="A93" s="165" t="s">
        <v>216</v>
      </c>
      <c r="B93" s="165"/>
      <c r="C93" s="166" t="s">
        <v>225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 t="s">
        <v>226</v>
      </c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s="12" customFormat="1" ht="36" customHeight="1">
      <c r="A94" s="165"/>
      <c r="B94" s="165"/>
      <c r="C94" s="183" t="s">
        <v>238</v>
      </c>
      <c r="D94" s="183"/>
      <c r="E94" s="183"/>
      <c r="F94" s="183"/>
      <c r="G94" s="183"/>
      <c r="H94" s="183"/>
      <c r="I94" s="183" t="s">
        <v>239</v>
      </c>
      <c r="J94" s="183"/>
      <c r="K94" s="183"/>
      <c r="L94" s="183"/>
      <c r="M94" s="183"/>
      <c r="N94" s="183"/>
      <c r="O94" s="183" t="s">
        <v>238</v>
      </c>
      <c r="P94" s="183"/>
      <c r="Q94" s="183"/>
      <c r="R94" s="183"/>
      <c r="S94" s="183"/>
      <c r="T94" s="183"/>
      <c r="U94" s="185" t="s">
        <v>239</v>
      </c>
      <c r="V94" s="185"/>
      <c r="W94" s="185"/>
      <c r="X94" s="185"/>
      <c r="Y94" s="185"/>
      <c r="Z94" s="185"/>
    </row>
    <row r="95" spans="1:26" s="12" customFormat="1" ht="21.75" customHeight="1">
      <c r="A95" s="165"/>
      <c r="B95" s="165"/>
      <c r="C95" s="171" t="s">
        <v>11</v>
      </c>
      <c r="D95" s="171"/>
      <c r="E95" s="171"/>
      <c r="F95" s="167" t="s">
        <v>12</v>
      </c>
      <c r="G95" s="167"/>
      <c r="H95" s="167"/>
      <c r="I95" s="171" t="s">
        <v>11</v>
      </c>
      <c r="J95" s="171"/>
      <c r="K95" s="171"/>
      <c r="L95" s="167" t="s">
        <v>12</v>
      </c>
      <c r="M95" s="167"/>
      <c r="N95" s="167"/>
      <c r="O95" s="171" t="s">
        <v>11</v>
      </c>
      <c r="P95" s="171"/>
      <c r="Q95" s="171"/>
      <c r="R95" s="167" t="s">
        <v>12</v>
      </c>
      <c r="S95" s="167"/>
      <c r="T95" s="167"/>
      <c r="U95" s="171" t="s">
        <v>11</v>
      </c>
      <c r="V95" s="171"/>
      <c r="W95" s="171"/>
      <c r="X95" s="167" t="s">
        <v>12</v>
      </c>
      <c r="Y95" s="167"/>
      <c r="Z95" s="167"/>
    </row>
    <row r="96" spans="1:27" s="12" customFormat="1" ht="20.25" customHeight="1">
      <c r="A96" s="186" t="s">
        <v>240</v>
      </c>
      <c r="B96" s="186"/>
      <c r="C96" s="180">
        <v>865</v>
      </c>
      <c r="D96" s="180"/>
      <c r="E96" s="180"/>
      <c r="F96" s="180">
        <v>1060</v>
      </c>
      <c r="G96" s="180"/>
      <c r="H96" s="180"/>
      <c r="I96" s="180">
        <v>1095</v>
      </c>
      <c r="J96" s="180"/>
      <c r="K96" s="180"/>
      <c r="L96" s="180">
        <v>1340</v>
      </c>
      <c r="M96" s="180"/>
      <c r="N96" s="180"/>
      <c r="O96" s="180">
        <v>635</v>
      </c>
      <c r="P96" s="180"/>
      <c r="Q96" s="180"/>
      <c r="R96" s="180">
        <v>775</v>
      </c>
      <c r="S96" s="180"/>
      <c r="T96" s="180"/>
      <c r="U96" s="180">
        <v>790</v>
      </c>
      <c r="V96" s="180"/>
      <c r="W96" s="180"/>
      <c r="X96" s="180">
        <v>965</v>
      </c>
      <c r="Y96" s="180"/>
      <c r="Z96" s="180"/>
      <c r="AA96"/>
    </row>
    <row r="97" spans="1:27" s="12" customFormat="1" ht="20.25" customHeight="1">
      <c r="A97" s="186" t="s">
        <v>241</v>
      </c>
      <c r="B97" s="186"/>
      <c r="C97" s="180">
        <v>885</v>
      </c>
      <c r="D97" s="180"/>
      <c r="E97" s="180"/>
      <c r="F97" s="180">
        <v>1080</v>
      </c>
      <c r="G97" s="180"/>
      <c r="H97" s="180"/>
      <c r="I97" s="180">
        <v>1120</v>
      </c>
      <c r="J97" s="180"/>
      <c r="K97" s="180"/>
      <c r="L97" s="180">
        <v>1370</v>
      </c>
      <c r="M97" s="180"/>
      <c r="N97" s="180"/>
      <c r="O97" s="180">
        <v>650</v>
      </c>
      <c r="P97" s="180"/>
      <c r="Q97" s="180"/>
      <c r="R97" s="180">
        <v>795</v>
      </c>
      <c r="S97" s="180"/>
      <c r="T97" s="180"/>
      <c r="U97" s="180">
        <v>800</v>
      </c>
      <c r="V97" s="180"/>
      <c r="W97" s="180"/>
      <c r="X97" s="180">
        <v>980</v>
      </c>
      <c r="Y97" s="180"/>
      <c r="Z97" s="180"/>
      <c r="AA97"/>
    </row>
    <row r="98" spans="1:27" s="12" customFormat="1" ht="20.25" customHeight="1">
      <c r="A98" s="186" t="s">
        <v>242</v>
      </c>
      <c r="B98" s="186"/>
      <c r="C98" s="180">
        <v>905</v>
      </c>
      <c r="D98" s="180"/>
      <c r="E98" s="180"/>
      <c r="F98" s="180">
        <v>1105</v>
      </c>
      <c r="G98" s="180"/>
      <c r="H98" s="180"/>
      <c r="I98" s="180">
        <v>1135</v>
      </c>
      <c r="J98" s="180"/>
      <c r="K98" s="180"/>
      <c r="L98" s="180">
        <v>1385</v>
      </c>
      <c r="M98" s="180"/>
      <c r="N98" s="180"/>
      <c r="O98" s="180">
        <v>660</v>
      </c>
      <c r="P98" s="180"/>
      <c r="Q98" s="180"/>
      <c r="R98" s="180">
        <v>810</v>
      </c>
      <c r="S98" s="180"/>
      <c r="T98" s="180"/>
      <c r="U98" s="180">
        <v>810</v>
      </c>
      <c r="V98" s="180"/>
      <c r="W98" s="180"/>
      <c r="X98" s="180">
        <v>990</v>
      </c>
      <c r="Y98" s="180"/>
      <c r="Z98" s="180"/>
      <c r="AA98"/>
    </row>
    <row r="99" spans="1:27" s="12" customFormat="1" ht="20.25" customHeight="1">
      <c r="A99" s="186" t="s">
        <v>243</v>
      </c>
      <c r="B99" s="186"/>
      <c r="C99" s="180">
        <v>925</v>
      </c>
      <c r="D99" s="180"/>
      <c r="E99" s="180"/>
      <c r="F99" s="180">
        <v>1130</v>
      </c>
      <c r="G99" s="180"/>
      <c r="H99" s="180"/>
      <c r="I99" s="180">
        <v>1155</v>
      </c>
      <c r="J99" s="180"/>
      <c r="K99" s="180"/>
      <c r="L99" s="180">
        <v>1410</v>
      </c>
      <c r="M99" s="180"/>
      <c r="N99" s="180"/>
      <c r="O99" s="180">
        <v>670</v>
      </c>
      <c r="P99" s="180"/>
      <c r="Q99" s="180"/>
      <c r="R99" s="180">
        <v>820</v>
      </c>
      <c r="S99" s="180"/>
      <c r="T99" s="180"/>
      <c r="U99" s="180">
        <v>825</v>
      </c>
      <c r="V99" s="180"/>
      <c r="W99" s="180"/>
      <c r="X99" s="180">
        <v>1010</v>
      </c>
      <c r="Y99" s="180"/>
      <c r="Z99" s="180"/>
      <c r="AA99"/>
    </row>
    <row r="100" spans="1:27" s="12" customFormat="1" ht="20.25" customHeight="1">
      <c r="A100" s="186" t="s">
        <v>244</v>
      </c>
      <c r="B100" s="186"/>
      <c r="C100" s="180">
        <v>960</v>
      </c>
      <c r="D100" s="180"/>
      <c r="E100" s="180"/>
      <c r="F100" s="180">
        <v>1175</v>
      </c>
      <c r="G100" s="180"/>
      <c r="H100" s="180"/>
      <c r="I100" s="180">
        <v>1205</v>
      </c>
      <c r="J100" s="180"/>
      <c r="K100" s="180"/>
      <c r="L100" s="180">
        <v>1475</v>
      </c>
      <c r="M100" s="180"/>
      <c r="N100" s="180"/>
      <c r="O100" s="180">
        <v>700</v>
      </c>
      <c r="P100" s="180"/>
      <c r="Q100" s="180"/>
      <c r="R100" s="180">
        <v>855</v>
      </c>
      <c r="S100" s="180"/>
      <c r="T100" s="180"/>
      <c r="U100" s="180">
        <v>860</v>
      </c>
      <c r="V100" s="180"/>
      <c r="W100" s="180"/>
      <c r="X100" s="180">
        <v>1050</v>
      </c>
      <c r="Y100" s="180"/>
      <c r="Z100" s="180"/>
      <c r="AA100"/>
    </row>
    <row r="101" spans="1:27" s="12" customFormat="1" ht="20.25" customHeight="1">
      <c r="A101" s="186" t="s">
        <v>245</v>
      </c>
      <c r="B101" s="186"/>
      <c r="C101" s="180">
        <v>975</v>
      </c>
      <c r="D101" s="180"/>
      <c r="E101" s="180"/>
      <c r="F101" s="180">
        <v>1190</v>
      </c>
      <c r="G101" s="180"/>
      <c r="H101" s="180"/>
      <c r="I101" s="180">
        <v>1220</v>
      </c>
      <c r="J101" s="180"/>
      <c r="K101" s="180"/>
      <c r="L101" s="180">
        <v>1490</v>
      </c>
      <c r="M101" s="180"/>
      <c r="N101" s="180"/>
      <c r="O101" s="180">
        <v>705</v>
      </c>
      <c r="P101" s="180"/>
      <c r="Q101" s="180"/>
      <c r="R101" s="180">
        <v>865</v>
      </c>
      <c r="S101" s="180"/>
      <c r="T101" s="180"/>
      <c r="U101" s="180">
        <v>870</v>
      </c>
      <c r="V101" s="180"/>
      <c r="W101" s="180"/>
      <c r="X101" s="180">
        <v>1065</v>
      </c>
      <c r="Y101" s="180"/>
      <c r="Z101" s="180"/>
      <c r="AA101"/>
    </row>
    <row r="102" spans="1:27" s="12" customFormat="1" ht="20.25" customHeight="1">
      <c r="A102" s="186" t="s">
        <v>246</v>
      </c>
      <c r="B102" s="186"/>
      <c r="C102" s="180">
        <v>1120</v>
      </c>
      <c r="D102" s="180"/>
      <c r="E102" s="180"/>
      <c r="F102" s="180">
        <v>1370</v>
      </c>
      <c r="G102" s="180"/>
      <c r="H102" s="180"/>
      <c r="I102" s="180">
        <v>1465</v>
      </c>
      <c r="J102" s="180"/>
      <c r="K102" s="180"/>
      <c r="L102" s="180">
        <v>1790</v>
      </c>
      <c r="M102" s="180"/>
      <c r="N102" s="180"/>
      <c r="O102" s="180">
        <v>810</v>
      </c>
      <c r="P102" s="180"/>
      <c r="Q102" s="180"/>
      <c r="R102" s="180">
        <v>990</v>
      </c>
      <c r="S102" s="180"/>
      <c r="T102" s="180"/>
      <c r="U102" s="180">
        <v>1045</v>
      </c>
      <c r="V102" s="180"/>
      <c r="W102" s="180"/>
      <c r="X102" s="180">
        <v>1275</v>
      </c>
      <c r="Y102" s="180"/>
      <c r="Z102" s="180"/>
      <c r="AA102"/>
    </row>
    <row r="103" spans="1:27" s="12" customFormat="1" ht="20.25" customHeight="1">
      <c r="A103" s="186" t="s">
        <v>247</v>
      </c>
      <c r="B103" s="186"/>
      <c r="C103" s="180">
        <v>1165</v>
      </c>
      <c r="D103" s="180"/>
      <c r="E103" s="180"/>
      <c r="F103" s="180">
        <v>1425</v>
      </c>
      <c r="G103" s="180"/>
      <c r="H103" s="180"/>
      <c r="I103" s="180">
        <v>1510</v>
      </c>
      <c r="J103" s="180"/>
      <c r="K103" s="180"/>
      <c r="L103" s="180">
        <v>1845</v>
      </c>
      <c r="M103" s="180"/>
      <c r="N103" s="180"/>
      <c r="O103" s="180">
        <v>840</v>
      </c>
      <c r="P103" s="180"/>
      <c r="Q103" s="180"/>
      <c r="R103" s="180">
        <v>1025</v>
      </c>
      <c r="S103" s="180"/>
      <c r="T103" s="180"/>
      <c r="U103" s="180">
        <v>1070</v>
      </c>
      <c r="V103" s="180"/>
      <c r="W103" s="180"/>
      <c r="X103" s="180">
        <v>1310</v>
      </c>
      <c r="Y103" s="180"/>
      <c r="Z103" s="180"/>
      <c r="AA103"/>
    </row>
    <row r="104" spans="1:27" s="12" customFormat="1" ht="20.25" customHeight="1">
      <c r="A104" s="186" t="s">
        <v>248</v>
      </c>
      <c r="B104" s="186"/>
      <c r="C104" s="180">
        <v>1415</v>
      </c>
      <c r="D104" s="180"/>
      <c r="E104" s="180"/>
      <c r="F104" s="180">
        <v>1730</v>
      </c>
      <c r="G104" s="180"/>
      <c r="H104" s="180"/>
      <c r="I104" s="180">
        <v>1845</v>
      </c>
      <c r="J104" s="180"/>
      <c r="K104" s="180"/>
      <c r="L104" s="180">
        <v>2255</v>
      </c>
      <c r="M104" s="180"/>
      <c r="N104" s="180"/>
      <c r="O104" s="180">
        <v>1015</v>
      </c>
      <c r="P104" s="180"/>
      <c r="Q104" s="180"/>
      <c r="R104" s="180">
        <v>1240</v>
      </c>
      <c r="S104" s="180"/>
      <c r="T104" s="180"/>
      <c r="U104" s="180">
        <v>1305</v>
      </c>
      <c r="V104" s="180"/>
      <c r="W104" s="180"/>
      <c r="X104" s="180">
        <v>1595</v>
      </c>
      <c r="Y104" s="180"/>
      <c r="Z104" s="180"/>
      <c r="AA104"/>
    </row>
    <row r="105" spans="1:27" s="12" customFormat="1" ht="20.25" customHeight="1">
      <c r="A105" s="186" t="s">
        <v>249</v>
      </c>
      <c r="B105" s="186"/>
      <c r="C105" s="180">
        <v>1705</v>
      </c>
      <c r="D105" s="180"/>
      <c r="E105" s="180"/>
      <c r="F105" s="180">
        <v>2085</v>
      </c>
      <c r="G105" s="180"/>
      <c r="H105" s="180"/>
      <c r="I105" s="180">
        <v>2285</v>
      </c>
      <c r="J105" s="180"/>
      <c r="K105" s="180"/>
      <c r="L105" s="180">
        <v>2790</v>
      </c>
      <c r="M105" s="180"/>
      <c r="N105" s="180"/>
      <c r="O105" s="180">
        <v>1225</v>
      </c>
      <c r="P105" s="180"/>
      <c r="Q105" s="180"/>
      <c r="R105" s="180">
        <v>1495</v>
      </c>
      <c r="S105" s="180"/>
      <c r="T105" s="180"/>
      <c r="U105" s="180">
        <v>1610</v>
      </c>
      <c r="V105" s="180"/>
      <c r="W105" s="180"/>
      <c r="X105" s="180">
        <v>1965</v>
      </c>
      <c r="Y105" s="180"/>
      <c r="Z105" s="180"/>
      <c r="AA105"/>
    </row>
    <row r="106" spans="1:27" s="12" customFormat="1" ht="20.25" customHeight="1">
      <c r="A106" s="186" t="s">
        <v>250</v>
      </c>
      <c r="B106" s="186"/>
      <c r="C106" s="180">
        <v>2185</v>
      </c>
      <c r="D106" s="180"/>
      <c r="E106" s="180"/>
      <c r="F106" s="180">
        <v>2670</v>
      </c>
      <c r="G106" s="180"/>
      <c r="H106" s="180"/>
      <c r="I106" s="180">
        <v>3050</v>
      </c>
      <c r="J106" s="180"/>
      <c r="K106" s="180"/>
      <c r="L106" s="180">
        <v>3725</v>
      </c>
      <c r="M106" s="180"/>
      <c r="N106" s="180"/>
      <c r="O106" s="180">
        <v>1570</v>
      </c>
      <c r="P106" s="180"/>
      <c r="Q106" s="180"/>
      <c r="R106" s="180">
        <v>1920</v>
      </c>
      <c r="S106" s="180"/>
      <c r="T106" s="180"/>
      <c r="U106" s="180">
        <v>2150</v>
      </c>
      <c r="V106" s="180"/>
      <c r="W106" s="180"/>
      <c r="X106" s="180">
        <v>2625</v>
      </c>
      <c r="Y106" s="180"/>
      <c r="Z106" s="180"/>
      <c r="AA106"/>
    </row>
    <row r="107" spans="1:27" s="12" customFormat="1" ht="20.25" customHeight="1">
      <c r="A107" s="186" t="s">
        <v>251</v>
      </c>
      <c r="B107" s="186"/>
      <c r="C107" s="180">
        <v>2565</v>
      </c>
      <c r="D107" s="180"/>
      <c r="E107" s="180"/>
      <c r="F107" s="180">
        <v>3130</v>
      </c>
      <c r="G107" s="180"/>
      <c r="H107" s="180"/>
      <c r="I107" s="180">
        <v>3430</v>
      </c>
      <c r="J107" s="180"/>
      <c r="K107" s="180"/>
      <c r="L107" s="180">
        <v>4185</v>
      </c>
      <c r="M107" s="180"/>
      <c r="N107" s="180"/>
      <c r="O107" s="180">
        <v>1825</v>
      </c>
      <c r="P107" s="180"/>
      <c r="Q107" s="180"/>
      <c r="R107" s="180">
        <v>2230</v>
      </c>
      <c r="S107" s="180"/>
      <c r="T107" s="180"/>
      <c r="U107" s="180">
        <v>2400</v>
      </c>
      <c r="V107" s="180"/>
      <c r="W107" s="180"/>
      <c r="X107" s="180">
        <v>2930</v>
      </c>
      <c r="Y107" s="180"/>
      <c r="Z107" s="180"/>
      <c r="AA107"/>
    </row>
    <row r="108" spans="1:26" ht="27.75" customHeight="1">
      <c r="A108" s="163" t="s">
        <v>254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spans="1:26" s="39" customFormat="1" ht="17.25" customHeight="1">
      <c r="A109" s="165" t="s">
        <v>216</v>
      </c>
      <c r="B109" s="165"/>
      <c r="C109" s="166" t="s">
        <v>225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 t="s">
        <v>226</v>
      </c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s="39" customFormat="1" ht="32.25" customHeight="1">
      <c r="A110" s="165"/>
      <c r="B110" s="165"/>
      <c r="C110" s="183" t="s">
        <v>238</v>
      </c>
      <c r="D110" s="183"/>
      <c r="E110" s="183"/>
      <c r="F110" s="183"/>
      <c r="G110" s="183"/>
      <c r="H110" s="183"/>
      <c r="I110" s="183" t="s">
        <v>239</v>
      </c>
      <c r="J110" s="183"/>
      <c r="K110" s="183"/>
      <c r="L110" s="183"/>
      <c r="M110" s="183"/>
      <c r="N110" s="183"/>
      <c r="O110" s="183" t="s">
        <v>238</v>
      </c>
      <c r="P110" s="183"/>
      <c r="Q110" s="183"/>
      <c r="R110" s="183"/>
      <c r="S110" s="183"/>
      <c r="T110" s="183"/>
      <c r="U110" s="185" t="s">
        <v>239</v>
      </c>
      <c r="V110" s="185"/>
      <c r="W110" s="185"/>
      <c r="X110" s="185"/>
      <c r="Y110" s="185"/>
      <c r="Z110" s="185"/>
    </row>
    <row r="111" spans="1:26" s="39" customFormat="1" ht="19.5" customHeight="1">
      <c r="A111" s="165"/>
      <c r="B111" s="165"/>
      <c r="C111" s="171" t="s">
        <v>11</v>
      </c>
      <c r="D111" s="171"/>
      <c r="E111" s="171"/>
      <c r="F111" s="167" t="s">
        <v>12</v>
      </c>
      <c r="G111" s="167"/>
      <c r="H111" s="167"/>
      <c r="I111" s="171" t="s">
        <v>11</v>
      </c>
      <c r="J111" s="171"/>
      <c r="K111" s="171"/>
      <c r="L111" s="167" t="s">
        <v>12</v>
      </c>
      <c r="M111" s="167"/>
      <c r="N111" s="167"/>
      <c r="O111" s="171" t="s">
        <v>11</v>
      </c>
      <c r="P111" s="171"/>
      <c r="Q111" s="171"/>
      <c r="R111" s="167" t="s">
        <v>12</v>
      </c>
      <c r="S111" s="167"/>
      <c r="T111" s="167"/>
      <c r="U111" s="171" t="s">
        <v>11</v>
      </c>
      <c r="V111" s="171"/>
      <c r="W111" s="171"/>
      <c r="X111" s="167" t="s">
        <v>12</v>
      </c>
      <c r="Y111" s="167"/>
      <c r="Z111" s="167"/>
    </row>
    <row r="112" spans="1:27" s="39" customFormat="1" ht="19.5" customHeight="1">
      <c r="A112" s="186" t="s">
        <v>240</v>
      </c>
      <c r="B112" s="186"/>
      <c r="C112" s="180">
        <v>1110</v>
      </c>
      <c r="D112" s="180"/>
      <c r="E112" s="180"/>
      <c r="F112" s="180">
        <v>1355</v>
      </c>
      <c r="G112" s="180"/>
      <c r="H112" s="180"/>
      <c r="I112" s="180">
        <v>1415</v>
      </c>
      <c r="J112" s="180"/>
      <c r="K112" s="180"/>
      <c r="L112" s="180">
        <v>1730</v>
      </c>
      <c r="M112" s="180"/>
      <c r="N112" s="180"/>
      <c r="O112" s="180">
        <v>1195</v>
      </c>
      <c r="P112" s="180"/>
      <c r="Q112" s="180"/>
      <c r="R112" s="180">
        <v>1460</v>
      </c>
      <c r="S112" s="180"/>
      <c r="T112" s="180"/>
      <c r="U112" s="180">
        <v>1510</v>
      </c>
      <c r="V112" s="180"/>
      <c r="W112" s="180"/>
      <c r="X112" s="180">
        <v>1845</v>
      </c>
      <c r="Y112" s="180"/>
      <c r="Z112" s="180"/>
      <c r="AA112"/>
    </row>
    <row r="113" spans="1:27" s="39" customFormat="1" ht="19.5" customHeight="1">
      <c r="A113" s="186" t="s">
        <v>241</v>
      </c>
      <c r="B113" s="186"/>
      <c r="C113" s="180">
        <v>1120</v>
      </c>
      <c r="D113" s="180"/>
      <c r="E113" s="180"/>
      <c r="F113" s="180">
        <v>1370</v>
      </c>
      <c r="G113" s="180"/>
      <c r="H113" s="180"/>
      <c r="I113" s="180">
        <v>1430</v>
      </c>
      <c r="J113" s="180"/>
      <c r="K113" s="180"/>
      <c r="L113" s="180">
        <v>1745</v>
      </c>
      <c r="M113" s="180"/>
      <c r="N113" s="180"/>
      <c r="O113" s="180">
        <v>1210</v>
      </c>
      <c r="P113" s="180"/>
      <c r="Q113" s="180"/>
      <c r="R113" s="180">
        <v>1480</v>
      </c>
      <c r="S113" s="180"/>
      <c r="T113" s="180"/>
      <c r="U113" s="180">
        <v>1520</v>
      </c>
      <c r="V113" s="180"/>
      <c r="W113" s="180"/>
      <c r="X113" s="180">
        <v>1855</v>
      </c>
      <c r="Y113" s="180"/>
      <c r="Z113" s="180"/>
      <c r="AA113"/>
    </row>
    <row r="114" spans="1:27" s="39" customFormat="1" ht="19.5" customHeight="1">
      <c r="A114" s="186" t="s">
        <v>242</v>
      </c>
      <c r="B114" s="186"/>
      <c r="C114" s="180">
        <v>1135</v>
      </c>
      <c r="D114" s="180"/>
      <c r="E114" s="180"/>
      <c r="F114" s="180">
        <v>1385</v>
      </c>
      <c r="G114" s="180"/>
      <c r="H114" s="180"/>
      <c r="I114" s="180">
        <v>1445</v>
      </c>
      <c r="J114" s="180"/>
      <c r="K114" s="180"/>
      <c r="L114" s="180">
        <v>1765</v>
      </c>
      <c r="M114" s="180"/>
      <c r="N114" s="180"/>
      <c r="O114" s="180">
        <v>1225</v>
      </c>
      <c r="P114" s="180"/>
      <c r="Q114" s="180"/>
      <c r="R114" s="180">
        <v>1495</v>
      </c>
      <c r="S114" s="180"/>
      <c r="T114" s="180"/>
      <c r="U114" s="180">
        <v>1535</v>
      </c>
      <c r="V114" s="180"/>
      <c r="W114" s="180"/>
      <c r="X114" s="180">
        <v>1875</v>
      </c>
      <c r="Y114" s="180"/>
      <c r="Z114" s="180"/>
      <c r="AA114"/>
    </row>
    <row r="115" spans="1:27" s="39" customFormat="1" ht="19.5" customHeight="1">
      <c r="A115" s="186" t="s">
        <v>243</v>
      </c>
      <c r="B115" s="186"/>
      <c r="C115" s="180">
        <v>1160</v>
      </c>
      <c r="D115" s="180"/>
      <c r="E115" s="180"/>
      <c r="F115" s="180">
        <v>1420</v>
      </c>
      <c r="G115" s="180"/>
      <c r="H115" s="180"/>
      <c r="I115" s="180">
        <v>1470</v>
      </c>
      <c r="J115" s="180"/>
      <c r="K115" s="180"/>
      <c r="L115" s="180">
        <v>1795</v>
      </c>
      <c r="M115" s="180"/>
      <c r="N115" s="180"/>
      <c r="O115" s="180">
        <v>1250</v>
      </c>
      <c r="P115" s="180"/>
      <c r="Q115" s="180"/>
      <c r="R115" s="180">
        <v>1525</v>
      </c>
      <c r="S115" s="180"/>
      <c r="T115" s="180"/>
      <c r="U115" s="180">
        <v>1565</v>
      </c>
      <c r="V115" s="180"/>
      <c r="W115" s="180"/>
      <c r="X115" s="180">
        <v>1910</v>
      </c>
      <c r="Y115" s="180"/>
      <c r="Z115" s="180"/>
      <c r="AA115"/>
    </row>
    <row r="116" spans="1:27" s="39" customFormat="1" ht="19.5" customHeight="1">
      <c r="A116" s="186" t="s">
        <v>244</v>
      </c>
      <c r="B116" s="186"/>
      <c r="C116" s="180">
        <v>1210</v>
      </c>
      <c r="D116" s="180"/>
      <c r="E116" s="180"/>
      <c r="F116" s="180">
        <v>1480</v>
      </c>
      <c r="G116" s="180"/>
      <c r="H116" s="180"/>
      <c r="I116" s="180">
        <v>1540</v>
      </c>
      <c r="J116" s="180"/>
      <c r="K116" s="180"/>
      <c r="L116" s="180">
        <v>1880</v>
      </c>
      <c r="M116" s="180"/>
      <c r="N116" s="180"/>
      <c r="O116" s="180">
        <v>1305</v>
      </c>
      <c r="P116" s="180"/>
      <c r="Q116" s="180"/>
      <c r="R116" s="180">
        <v>1595</v>
      </c>
      <c r="S116" s="180"/>
      <c r="T116" s="180"/>
      <c r="U116" s="180">
        <v>1630</v>
      </c>
      <c r="V116" s="180"/>
      <c r="W116" s="180"/>
      <c r="X116" s="180">
        <v>1990</v>
      </c>
      <c r="Y116" s="180"/>
      <c r="Z116" s="180"/>
      <c r="AA116"/>
    </row>
    <row r="117" spans="1:27" s="39" customFormat="1" ht="19.5" customHeight="1">
      <c r="A117" s="186" t="s">
        <v>245</v>
      </c>
      <c r="B117" s="186"/>
      <c r="C117" s="180">
        <v>1240</v>
      </c>
      <c r="D117" s="180"/>
      <c r="E117" s="180"/>
      <c r="F117" s="180">
        <v>1515</v>
      </c>
      <c r="G117" s="180"/>
      <c r="H117" s="180"/>
      <c r="I117" s="180">
        <v>1565</v>
      </c>
      <c r="J117" s="180"/>
      <c r="K117" s="180"/>
      <c r="L117" s="180">
        <v>1910</v>
      </c>
      <c r="M117" s="180"/>
      <c r="N117" s="180"/>
      <c r="O117" s="180">
        <v>1330</v>
      </c>
      <c r="P117" s="180"/>
      <c r="Q117" s="180"/>
      <c r="R117" s="180">
        <v>1625</v>
      </c>
      <c r="S117" s="180"/>
      <c r="T117" s="180"/>
      <c r="U117" s="180">
        <v>1660</v>
      </c>
      <c r="V117" s="180"/>
      <c r="W117" s="180"/>
      <c r="X117" s="180">
        <v>2030</v>
      </c>
      <c r="Y117" s="180"/>
      <c r="Z117" s="180"/>
      <c r="AA117"/>
    </row>
    <row r="118" spans="1:27" s="39" customFormat="1" ht="19.5" customHeight="1">
      <c r="A118" s="186" t="s">
        <v>246</v>
      </c>
      <c r="B118" s="186"/>
      <c r="C118" s="180">
        <v>1340</v>
      </c>
      <c r="D118" s="180"/>
      <c r="E118" s="180"/>
      <c r="F118" s="180">
        <v>1635</v>
      </c>
      <c r="G118" s="180"/>
      <c r="H118" s="180"/>
      <c r="I118" s="180">
        <v>1725</v>
      </c>
      <c r="J118" s="180"/>
      <c r="K118" s="180"/>
      <c r="L118" s="180">
        <v>2105</v>
      </c>
      <c r="M118" s="180"/>
      <c r="N118" s="180"/>
      <c r="O118" s="180">
        <v>1440</v>
      </c>
      <c r="P118" s="180"/>
      <c r="Q118" s="180"/>
      <c r="R118" s="180">
        <v>1760</v>
      </c>
      <c r="S118" s="180"/>
      <c r="T118" s="180"/>
      <c r="U118" s="180">
        <v>1830</v>
      </c>
      <c r="V118" s="180"/>
      <c r="W118" s="180"/>
      <c r="X118" s="180">
        <v>2235</v>
      </c>
      <c r="Y118" s="180"/>
      <c r="Z118" s="180"/>
      <c r="AA118"/>
    </row>
    <row r="119" spans="1:27" s="39" customFormat="1" ht="19.5" customHeight="1">
      <c r="A119" s="186" t="s">
        <v>247</v>
      </c>
      <c r="B119" s="186"/>
      <c r="C119" s="180">
        <v>1370</v>
      </c>
      <c r="D119" s="180"/>
      <c r="E119" s="180"/>
      <c r="F119" s="180">
        <v>1675</v>
      </c>
      <c r="G119" s="180"/>
      <c r="H119" s="180"/>
      <c r="I119" s="180">
        <v>1755</v>
      </c>
      <c r="J119" s="180"/>
      <c r="K119" s="180"/>
      <c r="L119" s="180">
        <v>2145</v>
      </c>
      <c r="M119" s="180"/>
      <c r="N119" s="180"/>
      <c r="O119" s="180">
        <v>1465</v>
      </c>
      <c r="P119" s="180"/>
      <c r="Q119" s="180"/>
      <c r="R119" s="180">
        <v>1790</v>
      </c>
      <c r="S119" s="180"/>
      <c r="T119" s="180"/>
      <c r="U119" s="180">
        <v>1855</v>
      </c>
      <c r="V119" s="180"/>
      <c r="W119" s="180"/>
      <c r="X119" s="180">
        <v>2265</v>
      </c>
      <c r="Y119" s="180"/>
      <c r="Z119" s="180"/>
      <c r="AA119"/>
    </row>
    <row r="120" spans="1:27" s="39" customFormat="1" ht="19.5" customHeight="1">
      <c r="A120" s="186" t="s">
        <v>248</v>
      </c>
      <c r="B120" s="186"/>
      <c r="C120" s="180">
        <v>1550</v>
      </c>
      <c r="D120" s="180"/>
      <c r="E120" s="180"/>
      <c r="F120" s="180">
        <v>1895</v>
      </c>
      <c r="G120" s="180"/>
      <c r="H120" s="180"/>
      <c r="I120" s="180">
        <v>1985</v>
      </c>
      <c r="J120" s="180"/>
      <c r="K120" s="180"/>
      <c r="L120" s="180">
        <v>2425</v>
      </c>
      <c r="M120" s="180"/>
      <c r="N120" s="180"/>
      <c r="O120" s="180">
        <v>2650</v>
      </c>
      <c r="P120" s="180"/>
      <c r="Q120" s="180"/>
      <c r="R120" s="180">
        <v>3235</v>
      </c>
      <c r="S120" s="180"/>
      <c r="T120" s="180"/>
      <c r="U120" s="180">
        <v>3510</v>
      </c>
      <c r="V120" s="180"/>
      <c r="W120" s="180"/>
      <c r="X120" s="180">
        <v>4285</v>
      </c>
      <c r="Y120" s="180"/>
      <c r="Z120" s="180"/>
      <c r="AA120"/>
    </row>
    <row r="121" spans="1:27" s="39" customFormat="1" ht="19.5" customHeight="1">
      <c r="A121" s="186" t="s">
        <v>249</v>
      </c>
      <c r="B121" s="186"/>
      <c r="C121" s="180">
        <v>1660</v>
      </c>
      <c r="D121" s="180"/>
      <c r="E121" s="180"/>
      <c r="F121" s="180">
        <v>2030</v>
      </c>
      <c r="G121" s="180"/>
      <c r="H121" s="180"/>
      <c r="I121" s="180">
        <v>2120</v>
      </c>
      <c r="J121" s="180"/>
      <c r="K121" s="180"/>
      <c r="L121" s="180">
        <v>2590</v>
      </c>
      <c r="M121" s="180"/>
      <c r="N121" s="180"/>
      <c r="O121" s="180">
        <v>2845</v>
      </c>
      <c r="P121" s="180"/>
      <c r="Q121" s="180"/>
      <c r="R121" s="180">
        <v>3475</v>
      </c>
      <c r="S121" s="180"/>
      <c r="T121" s="180"/>
      <c r="U121" s="180">
        <v>3785</v>
      </c>
      <c r="V121" s="180"/>
      <c r="W121" s="180"/>
      <c r="X121" s="180">
        <v>4620</v>
      </c>
      <c r="Y121" s="180"/>
      <c r="Z121" s="180"/>
      <c r="AA121"/>
    </row>
    <row r="122" spans="1:27" s="39" customFormat="1" ht="19.5" customHeight="1">
      <c r="A122" s="186" t="s">
        <v>250</v>
      </c>
      <c r="B122" s="186"/>
      <c r="C122" s="180">
        <v>1875</v>
      </c>
      <c r="D122" s="180"/>
      <c r="E122" s="180"/>
      <c r="F122" s="180">
        <v>2290</v>
      </c>
      <c r="G122" s="180"/>
      <c r="H122" s="180"/>
      <c r="I122" s="180">
        <v>2415</v>
      </c>
      <c r="J122" s="180"/>
      <c r="K122" s="180"/>
      <c r="L122" s="180">
        <v>2950</v>
      </c>
      <c r="M122" s="180"/>
      <c r="N122" s="180"/>
      <c r="O122" s="180">
        <v>3225</v>
      </c>
      <c r="P122" s="180"/>
      <c r="Q122" s="180"/>
      <c r="R122" s="180">
        <v>3935</v>
      </c>
      <c r="S122" s="180"/>
      <c r="T122" s="180"/>
      <c r="U122" s="180">
        <v>4335</v>
      </c>
      <c r="V122" s="180"/>
      <c r="W122" s="180"/>
      <c r="X122" s="180">
        <v>5290</v>
      </c>
      <c r="Y122" s="180"/>
      <c r="Z122" s="180"/>
      <c r="AA122"/>
    </row>
    <row r="123" spans="1:27" s="39" customFormat="1" ht="19.5" customHeight="1">
      <c r="A123" s="186" t="s">
        <v>251</v>
      </c>
      <c r="B123" s="186"/>
      <c r="C123" s="180">
        <v>2150</v>
      </c>
      <c r="D123" s="180"/>
      <c r="E123" s="180"/>
      <c r="F123" s="180">
        <v>2625</v>
      </c>
      <c r="G123" s="180"/>
      <c r="H123" s="180"/>
      <c r="I123" s="180">
        <v>2765</v>
      </c>
      <c r="J123" s="180"/>
      <c r="K123" s="180"/>
      <c r="L123" s="180">
        <v>3375</v>
      </c>
      <c r="M123" s="180"/>
      <c r="N123" s="180"/>
      <c r="O123" s="180">
        <v>3725</v>
      </c>
      <c r="P123" s="180"/>
      <c r="Q123" s="180"/>
      <c r="R123" s="180">
        <v>4545</v>
      </c>
      <c r="S123" s="180"/>
      <c r="T123" s="180"/>
      <c r="U123" s="180">
        <v>4975</v>
      </c>
      <c r="V123" s="180"/>
      <c r="W123" s="180"/>
      <c r="X123" s="180">
        <v>6070</v>
      </c>
      <c r="Y123" s="180"/>
      <c r="Z123" s="180"/>
      <c r="AA123"/>
    </row>
    <row r="124" spans="1:26" s="35" customFormat="1" ht="36" customHeight="1">
      <c r="A124" s="187" t="s">
        <v>255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8" t="s">
        <v>256</v>
      </c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s="12" customFormat="1" ht="27" customHeight="1">
      <c r="A125" s="42" t="s">
        <v>216</v>
      </c>
      <c r="B125" s="166" t="s">
        <v>257</v>
      </c>
      <c r="C125" s="166"/>
      <c r="D125" s="166"/>
      <c r="E125" s="166"/>
      <c r="F125" s="166"/>
      <c r="G125" s="166" t="s">
        <v>11</v>
      </c>
      <c r="H125" s="166"/>
      <c r="I125" s="166"/>
      <c r="J125" s="166" t="s">
        <v>12</v>
      </c>
      <c r="K125" s="166"/>
      <c r="L125" s="166"/>
      <c r="M125" s="166" t="s">
        <v>216</v>
      </c>
      <c r="N125" s="166"/>
      <c r="O125" s="183" t="s">
        <v>258</v>
      </c>
      <c r="P125" s="183"/>
      <c r="Q125" s="183"/>
      <c r="R125" s="183"/>
      <c r="S125" s="183"/>
      <c r="T125" s="183"/>
      <c r="U125" s="185" t="s">
        <v>259</v>
      </c>
      <c r="V125" s="185"/>
      <c r="W125" s="185"/>
      <c r="X125" s="185"/>
      <c r="Y125" s="185"/>
      <c r="Z125" s="185"/>
    </row>
    <row r="126" spans="1:26" s="12" customFormat="1" ht="19.5" customHeight="1">
      <c r="A126" s="189" t="s">
        <v>260</v>
      </c>
      <c r="B126" s="190" t="s">
        <v>261</v>
      </c>
      <c r="C126" s="190"/>
      <c r="D126" s="190"/>
      <c r="E126" s="190"/>
      <c r="F126" s="190"/>
      <c r="G126" s="191">
        <v>505</v>
      </c>
      <c r="H126" s="191"/>
      <c r="I126" s="191"/>
      <c r="J126" s="191">
        <v>620</v>
      </c>
      <c r="K126" s="191"/>
      <c r="L126" s="191"/>
      <c r="M126" s="166"/>
      <c r="N126" s="166"/>
      <c r="O126" s="183" t="s">
        <v>11</v>
      </c>
      <c r="P126" s="183"/>
      <c r="Q126" s="183"/>
      <c r="R126" s="166" t="s">
        <v>12</v>
      </c>
      <c r="S126" s="166"/>
      <c r="T126" s="166"/>
      <c r="U126" s="183" t="s">
        <v>11</v>
      </c>
      <c r="V126" s="183"/>
      <c r="W126" s="183"/>
      <c r="X126" s="166" t="s">
        <v>12</v>
      </c>
      <c r="Y126" s="166"/>
      <c r="Z126" s="166"/>
    </row>
    <row r="127" spans="1:26" s="12" customFormat="1" ht="10.5" customHeight="1">
      <c r="A127" s="189" t="s">
        <v>262</v>
      </c>
      <c r="B127" s="190"/>
      <c r="C127" s="190"/>
      <c r="D127" s="190"/>
      <c r="E127" s="190"/>
      <c r="F127" s="190"/>
      <c r="G127" s="191" t="e">
        <f>NA()</f>
        <v>#N/A</v>
      </c>
      <c r="H127" s="191"/>
      <c r="I127" s="191"/>
      <c r="J127" s="191" t="e">
        <f>NA()</f>
        <v>#N/A</v>
      </c>
      <c r="K127" s="191"/>
      <c r="L127" s="191"/>
      <c r="M127" s="192" t="s">
        <v>263</v>
      </c>
      <c r="N127" s="192"/>
      <c r="O127" s="167">
        <v>775</v>
      </c>
      <c r="P127" s="167"/>
      <c r="Q127" s="167"/>
      <c r="R127" s="167">
        <v>950</v>
      </c>
      <c r="S127" s="167"/>
      <c r="T127" s="167"/>
      <c r="U127" s="167">
        <v>860</v>
      </c>
      <c r="V127" s="167"/>
      <c r="W127" s="167"/>
      <c r="X127" s="167">
        <v>1050</v>
      </c>
      <c r="Y127" s="167"/>
      <c r="Z127" s="167"/>
    </row>
    <row r="128" spans="1:26" s="12" customFormat="1" ht="12.75" customHeight="1">
      <c r="A128" s="189" t="s">
        <v>264</v>
      </c>
      <c r="B128" s="190" t="s">
        <v>265</v>
      </c>
      <c r="C128" s="190"/>
      <c r="D128" s="190"/>
      <c r="E128" s="190"/>
      <c r="F128" s="190"/>
      <c r="G128" s="191">
        <v>640</v>
      </c>
      <c r="H128" s="191"/>
      <c r="I128" s="191"/>
      <c r="J128" s="191">
        <v>785</v>
      </c>
      <c r="K128" s="191"/>
      <c r="L128" s="191"/>
      <c r="M128" s="192"/>
      <c r="N128" s="192"/>
      <c r="O128" s="167"/>
      <c r="P128" s="167"/>
      <c r="Q128" s="167"/>
      <c r="R128" s="167"/>
      <c r="S128" s="167"/>
      <c r="T128" s="167"/>
      <c r="U128" s="167">
        <v>840</v>
      </c>
      <c r="V128" s="167"/>
      <c r="W128" s="167"/>
      <c r="X128" s="167">
        <v>1025</v>
      </c>
      <c r="Y128" s="167"/>
      <c r="Z128" s="167"/>
    </row>
    <row r="129" spans="1:26" s="12" customFormat="1" ht="12.75" customHeight="1">
      <c r="A129" s="189"/>
      <c r="B129" s="190"/>
      <c r="C129" s="190"/>
      <c r="D129" s="190"/>
      <c r="E129" s="190"/>
      <c r="F129" s="190"/>
      <c r="G129" s="191"/>
      <c r="H129" s="191"/>
      <c r="I129" s="191"/>
      <c r="J129" s="191"/>
      <c r="K129" s="191"/>
      <c r="L129" s="191"/>
      <c r="M129" s="192"/>
      <c r="N129" s="192"/>
      <c r="O129" s="167"/>
      <c r="P129" s="167"/>
      <c r="Q129" s="167"/>
      <c r="R129" s="167"/>
      <c r="S129" s="167"/>
      <c r="T129" s="167"/>
      <c r="U129" s="167">
        <v>840</v>
      </c>
      <c r="V129" s="167"/>
      <c r="W129" s="167"/>
      <c r="X129" s="167">
        <v>1025</v>
      </c>
      <c r="Y129" s="167"/>
      <c r="Z129" s="167"/>
    </row>
    <row r="130" spans="1:26" s="12" customFormat="1" ht="13.5" customHeight="1">
      <c r="A130" s="189" t="s">
        <v>266</v>
      </c>
      <c r="B130" s="190" t="s">
        <v>267</v>
      </c>
      <c r="C130" s="190"/>
      <c r="D130" s="190"/>
      <c r="E130" s="190"/>
      <c r="F130" s="190"/>
      <c r="G130" s="191">
        <v>890</v>
      </c>
      <c r="H130" s="191"/>
      <c r="I130" s="191"/>
      <c r="J130" s="191">
        <v>1090</v>
      </c>
      <c r="K130" s="191"/>
      <c r="L130" s="191"/>
      <c r="M130" s="192" t="s">
        <v>268</v>
      </c>
      <c r="N130" s="192"/>
      <c r="O130" s="167">
        <v>880</v>
      </c>
      <c r="P130" s="167"/>
      <c r="Q130" s="167"/>
      <c r="R130" s="167">
        <v>1075</v>
      </c>
      <c r="S130" s="167"/>
      <c r="T130" s="167"/>
      <c r="U130" s="167">
        <v>970</v>
      </c>
      <c r="V130" s="167"/>
      <c r="W130" s="167"/>
      <c r="X130" s="167">
        <v>1185</v>
      </c>
      <c r="Y130" s="167"/>
      <c r="Z130" s="167"/>
    </row>
    <row r="131" spans="1:26" s="12" customFormat="1" ht="13.5" customHeight="1">
      <c r="A131" s="189"/>
      <c r="B131" s="190"/>
      <c r="C131" s="190"/>
      <c r="D131" s="190"/>
      <c r="E131" s="190"/>
      <c r="F131" s="190"/>
      <c r="G131" s="191"/>
      <c r="H131" s="191"/>
      <c r="I131" s="191"/>
      <c r="J131" s="191"/>
      <c r="K131" s="191"/>
      <c r="L131" s="191"/>
      <c r="M131" s="192"/>
      <c r="N131" s="192"/>
      <c r="O131" s="167"/>
      <c r="P131" s="167"/>
      <c r="Q131" s="167"/>
      <c r="R131" s="167"/>
      <c r="S131" s="167"/>
      <c r="T131" s="167"/>
      <c r="U131" s="167">
        <v>945</v>
      </c>
      <c r="V131" s="167"/>
      <c r="W131" s="167"/>
      <c r="X131" s="167">
        <v>1155</v>
      </c>
      <c r="Y131" s="167"/>
      <c r="Z131" s="167"/>
    </row>
    <row r="132" spans="1:26" s="12" customFormat="1" ht="13.5" customHeight="1">
      <c r="A132" s="189"/>
      <c r="B132" s="190"/>
      <c r="C132" s="190"/>
      <c r="D132" s="190"/>
      <c r="E132" s="190"/>
      <c r="F132" s="190"/>
      <c r="G132" s="191"/>
      <c r="H132" s="191"/>
      <c r="I132" s="191"/>
      <c r="J132" s="191"/>
      <c r="K132" s="191"/>
      <c r="L132" s="191"/>
      <c r="M132" s="192"/>
      <c r="N132" s="192"/>
      <c r="O132" s="167"/>
      <c r="P132" s="167"/>
      <c r="Q132" s="167"/>
      <c r="R132" s="167"/>
      <c r="S132" s="167"/>
      <c r="T132" s="167"/>
      <c r="U132" s="167">
        <v>945</v>
      </c>
      <c r="V132" s="167"/>
      <c r="W132" s="167"/>
      <c r="X132" s="167">
        <v>1155</v>
      </c>
      <c r="Y132" s="167"/>
      <c r="Z132" s="167"/>
    </row>
    <row r="133" spans="1:26" s="12" customFormat="1" ht="20.25" customHeight="1">
      <c r="A133" s="43" t="s">
        <v>269</v>
      </c>
      <c r="B133" s="190" t="s">
        <v>270</v>
      </c>
      <c r="C133" s="190"/>
      <c r="D133" s="190"/>
      <c r="E133" s="190"/>
      <c r="F133" s="190"/>
      <c r="G133" s="191">
        <v>1125</v>
      </c>
      <c r="H133" s="191"/>
      <c r="I133" s="191"/>
      <c r="J133" s="191">
        <v>1375</v>
      </c>
      <c r="K133" s="191"/>
      <c r="L133" s="191"/>
      <c r="M133" s="192" t="s">
        <v>271</v>
      </c>
      <c r="N133" s="192"/>
      <c r="O133" s="167">
        <v>1315</v>
      </c>
      <c r="P133" s="167"/>
      <c r="Q133" s="167"/>
      <c r="R133" s="167">
        <v>1605</v>
      </c>
      <c r="S133" s="167"/>
      <c r="T133" s="167"/>
      <c r="U133" s="167">
        <v>1435</v>
      </c>
      <c r="V133" s="167"/>
      <c r="W133" s="167"/>
      <c r="X133" s="167">
        <v>1755</v>
      </c>
      <c r="Y133" s="167"/>
      <c r="Z133" s="167"/>
    </row>
    <row r="134" spans="1:26" s="12" customFormat="1" ht="20.25" customHeight="1">
      <c r="A134" s="43" t="s">
        <v>272</v>
      </c>
      <c r="B134" s="190"/>
      <c r="C134" s="190"/>
      <c r="D134" s="190"/>
      <c r="E134" s="190"/>
      <c r="F134" s="190"/>
      <c r="G134" s="191">
        <v>1140</v>
      </c>
      <c r="H134" s="191"/>
      <c r="I134" s="191"/>
      <c r="J134" s="191">
        <v>1395</v>
      </c>
      <c r="K134" s="191"/>
      <c r="L134" s="191"/>
      <c r="M134" s="192"/>
      <c r="N134" s="192"/>
      <c r="O134" s="167"/>
      <c r="P134" s="167"/>
      <c r="Q134" s="167"/>
      <c r="R134" s="167"/>
      <c r="S134" s="167"/>
      <c r="T134" s="167"/>
      <c r="U134" s="167">
        <v>945</v>
      </c>
      <c r="V134" s="167"/>
      <c r="W134" s="167"/>
      <c r="X134" s="167">
        <v>1155</v>
      </c>
      <c r="Y134" s="167"/>
      <c r="Z134" s="167"/>
    </row>
    <row r="135" spans="1:26" s="12" customFormat="1" ht="20.25" customHeight="1">
      <c r="A135" s="43" t="s">
        <v>273</v>
      </c>
      <c r="B135" s="190"/>
      <c r="C135" s="190"/>
      <c r="D135" s="190"/>
      <c r="E135" s="190"/>
      <c r="F135" s="190"/>
      <c r="G135" s="191">
        <v>1390</v>
      </c>
      <c r="H135" s="191"/>
      <c r="I135" s="191"/>
      <c r="J135" s="191">
        <v>1700</v>
      </c>
      <c r="K135" s="191"/>
      <c r="L135" s="191"/>
      <c r="M135" s="192" t="s">
        <v>274</v>
      </c>
      <c r="N135" s="192"/>
      <c r="O135" s="167">
        <v>1615</v>
      </c>
      <c r="P135" s="167"/>
      <c r="Q135" s="167"/>
      <c r="R135" s="167">
        <v>1975</v>
      </c>
      <c r="S135" s="167"/>
      <c r="T135" s="167"/>
      <c r="U135" s="167">
        <v>1760</v>
      </c>
      <c r="V135" s="167"/>
      <c r="W135" s="167"/>
      <c r="X135" s="167">
        <v>2150</v>
      </c>
      <c r="Y135" s="167"/>
      <c r="Z135" s="167"/>
    </row>
    <row r="136" spans="1:26" s="12" customFormat="1" ht="20.25" customHeight="1">
      <c r="A136" s="43" t="s">
        <v>275</v>
      </c>
      <c r="B136" s="190"/>
      <c r="C136" s="190"/>
      <c r="D136" s="190"/>
      <c r="E136" s="190"/>
      <c r="F136" s="190"/>
      <c r="G136" s="191">
        <v>2445</v>
      </c>
      <c r="H136" s="191"/>
      <c r="I136" s="191"/>
      <c r="J136" s="191">
        <v>2990</v>
      </c>
      <c r="K136" s="191"/>
      <c r="L136" s="191"/>
      <c r="M136" s="192"/>
      <c r="N136" s="192"/>
      <c r="O136" s="167">
        <v>1285</v>
      </c>
      <c r="P136" s="167"/>
      <c r="Q136" s="167"/>
      <c r="R136" s="167">
        <v>1570</v>
      </c>
      <c r="S136" s="167"/>
      <c r="T136" s="167"/>
      <c r="U136" s="167">
        <v>1405</v>
      </c>
      <c r="V136" s="167"/>
      <c r="W136" s="167"/>
      <c r="X136" s="167">
        <v>1715</v>
      </c>
      <c r="Y136" s="167"/>
      <c r="Z136" s="167"/>
    </row>
    <row r="137" spans="1:26" s="12" customFormat="1" ht="15.75" customHeight="1">
      <c r="A137" s="183" t="s">
        <v>276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spans="1:26" s="12" customFormat="1" ht="15.75" customHeight="1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</row>
    <row r="139" spans="1:26" ht="27.75" customHeight="1">
      <c r="A139" s="193" t="s">
        <v>277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1:26" s="12" customFormat="1" ht="19.5" customHeight="1">
      <c r="A140" s="165" t="s">
        <v>278</v>
      </c>
      <c r="B140" s="165"/>
      <c r="C140" s="194" t="s">
        <v>279</v>
      </c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spans="1:26" s="12" customFormat="1" ht="19.5" customHeight="1">
      <c r="A141" s="165"/>
      <c r="B141" s="165"/>
      <c r="C141" s="171" t="s">
        <v>11</v>
      </c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67" t="s">
        <v>12</v>
      </c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spans="1:27" s="12" customFormat="1" ht="19.5" customHeight="1">
      <c r="A142" s="195" t="s">
        <v>280</v>
      </c>
      <c r="B142" s="195"/>
      <c r="C142" s="167">
        <v>95</v>
      </c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>
        <v>125</v>
      </c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/>
    </row>
    <row r="143" spans="1:27" s="12" customFormat="1" ht="19.5" customHeight="1">
      <c r="A143" s="195" t="s">
        <v>281</v>
      </c>
      <c r="B143" s="195"/>
      <c r="C143" s="167">
        <v>100</v>
      </c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>
        <v>130</v>
      </c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/>
    </row>
    <row r="144" spans="1:27" s="12" customFormat="1" ht="19.5" customHeight="1">
      <c r="A144" s="195">
        <v>180</v>
      </c>
      <c r="B144" s="195"/>
      <c r="C144" s="167">
        <v>105</v>
      </c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>
        <v>140</v>
      </c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/>
    </row>
    <row r="145" spans="1:27" s="12" customFormat="1" ht="19.5" customHeight="1">
      <c r="A145" s="195" t="s">
        <v>282</v>
      </c>
      <c r="B145" s="195"/>
      <c r="C145" s="167">
        <v>110</v>
      </c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>
        <v>145</v>
      </c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/>
    </row>
    <row r="146" spans="1:27" s="12" customFormat="1" ht="19.5" customHeight="1">
      <c r="A146" s="195">
        <v>220</v>
      </c>
      <c r="B146" s="195"/>
      <c r="C146" s="167">
        <v>125</v>
      </c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>
        <v>165</v>
      </c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/>
    </row>
    <row r="147" spans="1:27" s="12" customFormat="1" ht="19.5" customHeight="1">
      <c r="A147" s="195">
        <v>250</v>
      </c>
      <c r="B147" s="195"/>
      <c r="C147" s="167">
        <v>135</v>
      </c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>
        <v>180</v>
      </c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/>
    </row>
    <row r="148" spans="1:27" s="12" customFormat="1" ht="19.5" customHeight="1">
      <c r="A148" s="195">
        <v>280</v>
      </c>
      <c r="B148" s="195"/>
      <c r="C148" s="167">
        <v>155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>
        <v>205</v>
      </c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/>
    </row>
    <row r="149" spans="1:27" s="12" customFormat="1" ht="19.5" customHeight="1">
      <c r="A149" s="195">
        <v>300</v>
      </c>
      <c r="B149" s="195"/>
      <c r="C149" s="167">
        <v>170</v>
      </c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>
        <v>225</v>
      </c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/>
    </row>
    <row r="150" spans="1:27" s="12" customFormat="1" ht="13.5" customHeight="1">
      <c r="A150" s="195" t="s">
        <v>283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/>
    </row>
    <row r="151" spans="1:26" s="38" customFormat="1" ht="27.75" customHeight="1">
      <c r="A151" s="196" t="s">
        <v>284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 s="12" customFormat="1" ht="18.75" customHeight="1">
      <c r="A152" s="197" t="s">
        <v>285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spans="1:26" s="12" customFormat="1" ht="19.5" customHeight="1">
      <c r="A153" s="194" t="s">
        <v>286</v>
      </c>
      <c r="B153" s="194"/>
      <c r="C153" s="198" t="s">
        <v>216</v>
      </c>
      <c r="D153" s="198"/>
      <c r="E153" s="198"/>
      <c r="F153" s="198"/>
      <c r="G153" s="198"/>
      <c r="H153" s="198"/>
      <c r="I153" s="198"/>
      <c r="J153" s="198"/>
      <c r="K153" s="179" t="s">
        <v>11</v>
      </c>
      <c r="L153" s="179"/>
      <c r="M153" s="179"/>
      <c r="N153" s="179"/>
      <c r="O153" s="179"/>
      <c r="P153" s="179"/>
      <c r="Q153" s="179"/>
      <c r="R153" s="179"/>
      <c r="S153" s="179" t="s">
        <v>12</v>
      </c>
      <c r="T153" s="179"/>
      <c r="U153" s="179"/>
      <c r="V153" s="179"/>
      <c r="W153" s="179"/>
      <c r="X153" s="179"/>
      <c r="Y153" s="179"/>
      <c r="Z153" s="179"/>
    </row>
    <row r="154" spans="1:26" s="12" customFormat="1" ht="19.5" customHeight="1">
      <c r="A154" s="199" t="s">
        <v>287</v>
      </c>
      <c r="B154" s="199"/>
      <c r="C154" s="200" t="s">
        <v>288</v>
      </c>
      <c r="D154" s="200"/>
      <c r="E154" s="200"/>
      <c r="F154" s="200"/>
      <c r="G154" s="200"/>
      <c r="H154" s="200"/>
      <c r="I154" s="200"/>
      <c r="J154" s="200"/>
      <c r="K154" s="171">
        <v>840</v>
      </c>
      <c r="L154" s="171"/>
      <c r="M154" s="171"/>
      <c r="N154" s="171"/>
      <c r="O154" s="171"/>
      <c r="P154" s="171"/>
      <c r="Q154" s="171"/>
      <c r="R154" s="171"/>
      <c r="S154" s="171">
        <v>1095</v>
      </c>
      <c r="T154" s="171"/>
      <c r="U154" s="171"/>
      <c r="V154" s="171"/>
      <c r="W154" s="171"/>
      <c r="X154" s="171"/>
      <c r="Y154" s="171"/>
      <c r="Z154" s="171"/>
    </row>
    <row r="155" spans="1:26" s="12" customFormat="1" ht="19.5" customHeight="1">
      <c r="A155" s="201" t="s">
        <v>289</v>
      </c>
      <c r="B155" s="201"/>
      <c r="C155" s="200" t="s">
        <v>290</v>
      </c>
      <c r="D155" s="200"/>
      <c r="E155" s="200"/>
      <c r="F155" s="200"/>
      <c r="G155" s="200"/>
      <c r="H155" s="200"/>
      <c r="I155" s="200"/>
      <c r="J155" s="200"/>
      <c r="K155" s="179">
        <v>840</v>
      </c>
      <c r="L155" s="179"/>
      <c r="M155" s="179"/>
      <c r="N155" s="179"/>
      <c r="O155" s="179"/>
      <c r="P155" s="179"/>
      <c r="Q155" s="179"/>
      <c r="R155" s="179"/>
      <c r="S155" s="179">
        <v>1095</v>
      </c>
      <c r="T155" s="179"/>
      <c r="U155" s="179"/>
      <c r="V155" s="179"/>
      <c r="W155" s="179"/>
      <c r="X155" s="179"/>
      <c r="Y155" s="179"/>
      <c r="Z155" s="179"/>
    </row>
    <row r="156" spans="1:26" s="12" customFormat="1" ht="19.5" customHeight="1">
      <c r="A156" s="201" t="s">
        <v>291</v>
      </c>
      <c r="B156" s="201"/>
      <c r="C156" s="200" t="s">
        <v>292</v>
      </c>
      <c r="D156" s="200"/>
      <c r="E156" s="200"/>
      <c r="F156" s="200"/>
      <c r="G156" s="200"/>
      <c r="H156" s="200"/>
      <c r="I156" s="200"/>
      <c r="J156" s="200"/>
      <c r="K156" s="179">
        <v>800</v>
      </c>
      <c r="L156" s="179"/>
      <c r="M156" s="179"/>
      <c r="N156" s="179"/>
      <c r="O156" s="179"/>
      <c r="P156" s="179"/>
      <c r="Q156" s="179"/>
      <c r="R156" s="179"/>
      <c r="S156" s="179">
        <v>1040</v>
      </c>
      <c r="T156" s="179"/>
      <c r="U156" s="179"/>
      <c r="V156" s="179"/>
      <c r="W156" s="179"/>
      <c r="X156" s="179"/>
      <c r="Y156" s="179"/>
      <c r="Z156" s="179"/>
    </row>
    <row r="157" spans="1:27" s="11" customFormat="1" ht="27.75" customHeight="1">
      <c r="A157" s="202" t="s">
        <v>293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 t="s">
        <v>294</v>
      </c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/>
    </row>
    <row r="158" spans="1:27" s="12" customFormat="1" ht="15.75" customHeight="1">
      <c r="A158" s="183" t="s">
        <v>295</v>
      </c>
      <c r="B158" s="183"/>
      <c r="C158" s="183" t="s">
        <v>296</v>
      </c>
      <c r="D158" s="183"/>
      <c r="E158" s="183"/>
      <c r="F158" s="183"/>
      <c r="G158" s="183"/>
      <c r="H158" s="183"/>
      <c r="I158" s="183" t="s">
        <v>297</v>
      </c>
      <c r="J158" s="183"/>
      <c r="K158" s="183"/>
      <c r="L158" s="183"/>
      <c r="M158" s="183"/>
      <c r="N158" s="183"/>
      <c r="O158" s="183" t="s">
        <v>295</v>
      </c>
      <c r="P158" s="183"/>
      <c r="Q158" s="183"/>
      <c r="R158" s="183"/>
      <c r="S158" s="203" t="s">
        <v>298</v>
      </c>
      <c r="T158" s="203"/>
      <c r="U158" s="203"/>
      <c r="V158" s="203"/>
      <c r="W158" s="203"/>
      <c r="X158" s="203"/>
      <c r="Y158" s="203"/>
      <c r="Z158" s="203"/>
      <c r="AA158"/>
    </row>
    <row r="159" spans="1:27" s="12" customFormat="1" ht="19.5" customHeight="1">
      <c r="A159" s="183"/>
      <c r="B159" s="183"/>
      <c r="C159" s="171" t="s">
        <v>11</v>
      </c>
      <c r="D159" s="171"/>
      <c r="E159" s="171"/>
      <c r="F159" s="167" t="s">
        <v>12</v>
      </c>
      <c r="G159" s="167"/>
      <c r="H159" s="167"/>
      <c r="I159" s="167" t="s">
        <v>11</v>
      </c>
      <c r="J159" s="167"/>
      <c r="K159" s="167"/>
      <c r="L159" s="171" t="s">
        <v>12</v>
      </c>
      <c r="M159" s="171"/>
      <c r="N159" s="171"/>
      <c r="O159" s="183"/>
      <c r="P159" s="183"/>
      <c r="Q159" s="183"/>
      <c r="R159" s="183"/>
      <c r="S159" s="171" t="s">
        <v>11</v>
      </c>
      <c r="T159" s="171"/>
      <c r="U159" s="171"/>
      <c r="V159" s="171"/>
      <c r="W159" s="167" t="s">
        <v>12</v>
      </c>
      <c r="X159" s="167"/>
      <c r="Y159" s="167"/>
      <c r="Z159" s="167"/>
      <c r="AA159"/>
    </row>
    <row r="160" spans="1:27" s="12" customFormat="1" ht="26.25" customHeight="1">
      <c r="A160" s="200" t="s">
        <v>299</v>
      </c>
      <c r="B160" s="200"/>
      <c r="C160" s="180">
        <v>175</v>
      </c>
      <c r="D160" s="180"/>
      <c r="E160" s="180"/>
      <c r="F160" s="180">
        <v>230</v>
      </c>
      <c r="G160" s="180"/>
      <c r="H160" s="180"/>
      <c r="I160" s="180">
        <v>365</v>
      </c>
      <c r="J160" s="180"/>
      <c r="K160" s="180"/>
      <c r="L160" s="180">
        <v>475</v>
      </c>
      <c r="M160" s="180"/>
      <c r="N160" s="180"/>
      <c r="O160" s="186" t="s">
        <v>104</v>
      </c>
      <c r="P160" s="186"/>
      <c r="Q160" s="186"/>
      <c r="R160" s="186"/>
      <c r="S160" s="180">
        <v>395</v>
      </c>
      <c r="T160" s="180" t="str">
        <f>"#ССЫЛ!179*1.5249"</f>
        <v>#ССЫЛ!179*1.5249</v>
      </c>
      <c r="U160" s="180" t="str">
        <f>"#ССЫЛ!179*1.5249"</f>
        <v>#ССЫЛ!179*1.5249</v>
      </c>
      <c r="V160" s="180" t="str">
        <f>"#ССЫЛ!179*1.5249"</f>
        <v>#ССЫЛ!179*1.5249</v>
      </c>
      <c r="W160" s="180">
        <v>515</v>
      </c>
      <c r="X160" s="180"/>
      <c r="Y160" s="180"/>
      <c r="Z160" s="180"/>
      <c r="AA160"/>
    </row>
    <row r="161" spans="1:26" s="12" customFormat="1" ht="19.5" customHeight="1">
      <c r="A161" s="186" t="s">
        <v>300</v>
      </c>
      <c r="B161" s="186"/>
      <c r="C161" s="180">
        <v>245</v>
      </c>
      <c r="D161" s="180"/>
      <c r="E161" s="180"/>
      <c r="F161" s="180">
        <v>320</v>
      </c>
      <c r="G161" s="180"/>
      <c r="H161" s="180"/>
      <c r="I161" s="180">
        <v>525</v>
      </c>
      <c r="J161" s="180"/>
      <c r="K161" s="180"/>
      <c r="L161" s="180">
        <v>685</v>
      </c>
      <c r="M161" s="180"/>
      <c r="N161" s="180"/>
      <c r="O161" s="186" t="s">
        <v>301</v>
      </c>
      <c r="P161" s="186"/>
      <c r="Q161" s="186"/>
      <c r="R161" s="186"/>
      <c r="S161" s="180">
        <v>725</v>
      </c>
      <c r="T161" s="180"/>
      <c r="U161" s="180"/>
      <c r="V161" s="180"/>
      <c r="W161" s="180">
        <v>945</v>
      </c>
      <c r="X161" s="180"/>
      <c r="Y161" s="180"/>
      <c r="Z161" s="180"/>
    </row>
    <row r="162" spans="1:26" s="12" customFormat="1" ht="19.5" customHeight="1">
      <c r="A162" s="186" t="s">
        <v>301</v>
      </c>
      <c r="B162" s="186"/>
      <c r="C162" s="180">
        <v>315</v>
      </c>
      <c r="D162" s="180"/>
      <c r="E162" s="180"/>
      <c r="F162" s="180">
        <v>410</v>
      </c>
      <c r="G162" s="180"/>
      <c r="H162" s="180"/>
      <c r="I162" s="180">
        <v>690</v>
      </c>
      <c r="J162" s="180"/>
      <c r="K162" s="180"/>
      <c r="L162" s="180">
        <v>900</v>
      </c>
      <c r="M162" s="180"/>
      <c r="N162" s="180"/>
      <c r="O162" s="186" t="s">
        <v>302</v>
      </c>
      <c r="P162" s="186"/>
      <c r="Q162" s="186"/>
      <c r="R162" s="186"/>
      <c r="S162" s="180">
        <v>1065</v>
      </c>
      <c r="T162" s="180"/>
      <c r="U162" s="180"/>
      <c r="V162" s="180"/>
      <c r="W162" s="180">
        <v>1385</v>
      </c>
      <c r="X162" s="180"/>
      <c r="Y162" s="180"/>
      <c r="Z162" s="180"/>
    </row>
    <row r="163" spans="1:26" s="19" customFormat="1" ht="27.75" customHeight="1">
      <c r="A163" s="163" t="s">
        <v>303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205" t="s">
        <v>304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 spans="1:26" s="12" customFormat="1" ht="19.5" customHeight="1">
      <c r="A164" s="194" t="s">
        <v>216</v>
      </c>
      <c r="B164" s="165" t="s">
        <v>305</v>
      </c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94" t="s">
        <v>216</v>
      </c>
      <c r="N164" s="194"/>
      <c r="O164" s="206" t="s">
        <v>306</v>
      </c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spans="1:26" s="12" customFormat="1" ht="19.5" customHeight="1">
      <c r="A165" s="194"/>
      <c r="B165" s="151" t="s">
        <v>11</v>
      </c>
      <c r="C165" s="151"/>
      <c r="D165" s="151"/>
      <c r="E165" s="151"/>
      <c r="F165" s="151"/>
      <c r="G165" s="204" t="s">
        <v>12</v>
      </c>
      <c r="H165" s="204"/>
      <c r="I165" s="204"/>
      <c r="J165" s="204"/>
      <c r="K165" s="204"/>
      <c r="L165" s="204"/>
      <c r="M165" s="194"/>
      <c r="N165" s="194"/>
      <c r="O165" s="207" t="s">
        <v>11</v>
      </c>
      <c r="P165" s="207"/>
      <c r="Q165" s="207"/>
      <c r="R165" s="207"/>
      <c r="S165" s="207"/>
      <c r="T165" s="207"/>
      <c r="U165" s="204" t="s">
        <v>12</v>
      </c>
      <c r="V165" s="204"/>
      <c r="W165" s="204"/>
      <c r="X165" s="204"/>
      <c r="Y165" s="204"/>
      <c r="Z165" s="204"/>
    </row>
    <row r="166" spans="1:26" s="12" customFormat="1" ht="19.5" customHeight="1">
      <c r="A166" s="45" t="s">
        <v>220</v>
      </c>
      <c r="B166" s="179">
        <v>280</v>
      </c>
      <c r="C166" s="179"/>
      <c r="D166" s="179"/>
      <c r="E166" s="179"/>
      <c r="F166" s="179"/>
      <c r="G166" s="179">
        <v>365</v>
      </c>
      <c r="H166" s="179"/>
      <c r="I166" s="179"/>
      <c r="J166" s="179"/>
      <c r="K166" s="179"/>
      <c r="L166" s="179"/>
      <c r="M166" s="208" t="s">
        <v>307</v>
      </c>
      <c r="N166" s="208"/>
      <c r="O166" s="151">
        <v>510</v>
      </c>
      <c r="P166" s="151"/>
      <c r="Q166" s="151"/>
      <c r="R166" s="151"/>
      <c r="S166" s="151"/>
      <c r="T166" s="151"/>
      <c r="U166" s="151">
        <v>665</v>
      </c>
      <c r="V166" s="151"/>
      <c r="W166" s="151"/>
      <c r="X166" s="151"/>
      <c r="Y166" s="151"/>
      <c r="Z166" s="151"/>
    </row>
    <row r="167" spans="1:26" s="12" customFormat="1" ht="19.5" customHeight="1">
      <c r="A167" s="45">
        <v>120</v>
      </c>
      <c r="B167" s="179">
        <v>300</v>
      </c>
      <c r="C167" s="179"/>
      <c r="D167" s="179"/>
      <c r="E167" s="179"/>
      <c r="F167" s="179"/>
      <c r="G167" s="179">
        <v>390</v>
      </c>
      <c r="H167" s="179"/>
      <c r="I167" s="179"/>
      <c r="J167" s="179"/>
      <c r="K167" s="179"/>
      <c r="L167" s="179"/>
      <c r="M167" s="208" t="s">
        <v>308</v>
      </c>
      <c r="N167" s="208"/>
      <c r="O167" s="151">
        <v>665</v>
      </c>
      <c r="P167" s="151"/>
      <c r="Q167" s="151"/>
      <c r="R167" s="151"/>
      <c r="S167" s="151"/>
      <c r="T167" s="151"/>
      <c r="U167" s="151">
        <v>865</v>
      </c>
      <c r="V167" s="151"/>
      <c r="W167" s="151"/>
      <c r="X167" s="151"/>
      <c r="Y167" s="151"/>
      <c r="Z167" s="151"/>
    </row>
    <row r="168" spans="1:26" s="12" customFormat="1" ht="19.5" customHeight="1">
      <c r="A168" s="44">
        <v>130</v>
      </c>
      <c r="B168" s="171">
        <v>325</v>
      </c>
      <c r="C168" s="171"/>
      <c r="D168" s="171"/>
      <c r="E168" s="171"/>
      <c r="F168" s="171"/>
      <c r="G168" s="171">
        <v>425</v>
      </c>
      <c r="H168" s="171"/>
      <c r="I168" s="171"/>
      <c r="J168" s="171"/>
      <c r="K168" s="171"/>
      <c r="L168" s="171"/>
      <c r="M168" s="209" t="s">
        <v>309</v>
      </c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</row>
    <row r="169" spans="1:26" s="12" customFormat="1" ht="19.5" customHeight="1">
      <c r="A169" s="45">
        <v>135</v>
      </c>
      <c r="B169" s="179">
        <v>340</v>
      </c>
      <c r="C169" s="179"/>
      <c r="D169" s="179"/>
      <c r="E169" s="179"/>
      <c r="F169" s="179"/>
      <c r="G169" s="179">
        <v>445</v>
      </c>
      <c r="H169" s="179"/>
      <c r="I169" s="179"/>
      <c r="J169" s="179"/>
      <c r="K169" s="179"/>
      <c r="L169" s="17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</row>
    <row r="170" spans="1:26" s="12" customFormat="1" ht="19.5" customHeight="1">
      <c r="A170" s="45">
        <v>140</v>
      </c>
      <c r="B170" s="179">
        <v>360</v>
      </c>
      <c r="C170" s="179"/>
      <c r="D170" s="179"/>
      <c r="E170" s="179"/>
      <c r="F170" s="179"/>
      <c r="G170" s="179">
        <v>470</v>
      </c>
      <c r="H170" s="179"/>
      <c r="I170" s="179"/>
      <c r="J170" s="179"/>
      <c r="K170" s="179"/>
      <c r="L170" s="17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</row>
    <row r="171" spans="1:26" s="12" customFormat="1" ht="19.5" customHeight="1">
      <c r="A171" s="45">
        <v>150</v>
      </c>
      <c r="B171" s="179">
        <v>400</v>
      </c>
      <c r="C171" s="179"/>
      <c r="D171" s="179"/>
      <c r="E171" s="179"/>
      <c r="F171" s="179"/>
      <c r="G171" s="179">
        <v>520</v>
      </c>
      <c r="H171" s="179"/>
      <c r="I171" s="179"/>
      <c r="J171" s="179"/>
      <c r="K171" s="179"/>
      <c r="L171" s="17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</row>
    <row r="172" spans="1:26" s="12" customFormat="1" ht="19.5" customHeight="1">
      <c r="A172" s="45">
        <v>160</v>
      </c>
      <c r="B172" s="179">
        <v>435</v>
      </c>
      <c r="C172" s="179"/>
      <c r="D172" s="179"/>
      <c r="E172" s="179"/>
      <c r="F172" s="179"/>
      <c r="G172" s="179">
        <v>570</v>
      </c>
      <c r="H172" s="179"/>
      <c r="I172" s="179"/>
      <c r="J172" s="179"/>
      <c r="K172" s="179"/>
      <c r="L172" s="179"/>
      <c r="M172" s="194" t="s">
        <v>216</v>
      </c>
      <c r="N172" s="194"/>
      <c r="O172" s="194" t="s">
        <v>310</v>
      </c>
      <c r="P172" s="194"/>
      <c r="Q172" s="194"/>
      <c r="R172" s="194"/>
      <c r="S172" s="194"/>
      <c r="T172" s="194"/>
      <c r="U172" s="206" t="s">
        <v>306</v>
      </c>
      <c r="V172" s="206"/>
      <c r="W172" s="206"/>
      <c r="X172" s="206"/>
      <c r="Y172" s="206"/>
      <c r="Z172" s="206"/>
    </row>
    <row r="173" spans="1:26" s="12" customFormat="1" ht="19.5" customHeight="1">
      <c r="A173" s="45">
        <v>180</v>
      </c>
      <c r="B173" s="179">
        <v>525</v>
      </c>
      <c r="C173" s="179"/>
      <c r="D173" s="179"/>
      <c r="E173" s="179"/>
      <c r="F173" s="179"/>
      <c r="G173" s="179">
        <v>685</v>
      </c>
      <c r="H173" s="179"/>
      <c r="I173" s="179"/>
      <c r="J173" s="179"/>
      <c r="K173" s="179"/>
      <c r="L173" s="179"/>
      <c r="M173" s="194"/>
      <c r="N173" s="194"/>
      <c r="O173" s="204" t="s">
        <v>11</v>
      </c>
      <c r="P173" s="204"/>
      <c r="Q173" s="204"/>
      <c r="R173" s="207" t="s">
        <v>12</v>
      </c>
      <c r="S173" s="207"/>
      <c r="T173" s="207"/>
      <c r="U173" s="207" t="s">
        <v>11</v>
      </c>
      <c r="V173" s="207"/>
      <c r="W173" s="207"/>
      <c r="X173" s="204" t="s">
        <v>12</v>
      </c>
      <c r="Y173" s="204"/>
      <c r="Z173" s="204"/>
    </row>
    <row r="174" spans="1:26" s="12" customFormat="1" ht="19.5" customHeight="1">
      <c r="A174" s="45">
        <v>200</v>
      </c>
      <c r="B174" s="179">
        <v>625</v>
      </c>
      <c r="C174" s="179"/>
      <c r="D174" s="179"/>
      <c r="E174" s="179"/>
      <c r="F174" s="179"/>
      <c r="G174" s="179">
        <v>815</v>
      </c>
      <c r="H174" s="179"/>
      <c r="I174" s="179"/>
      <c r="J174" s="179"/>
      <c r="K174" s="179"/>
      <c r="L174" s="179"/>
      <c r="M174" s="200" t="s">
        <v>311</v>
      </c>
      <c r="N174" s="200"/>
      <c r="O174" s="210">
        <v>655</v>
      </c>
      <c r="P174" s="210"/>
      <c r="Q174" s="210"/>
      <c r="R174" s="210">
        <v>855</v>
      </c>
      <c r="S174" s="210"/>
      <c r="T174" s="210"/>
      <c r="U174" s="210">
        <v>935</v>
      </c>
      <c r="V174" s="210"/>
      <c r="W174" s="210"/>
      <c r="X174" s="210">
        <v>1220</v>
      </c>
      <c r="Y174" s="210"/>
      <c r="Z174" s="210"/>
    </row>
    <row r="175" spans="1:26" s="12" customFormat="1" ht="19.5" customHeight="1">
      <c r="A175" s="45">
        <v>220</v>
      </c>
      <c r="B175" s="179">
        <v>730</v>
      </c>
      <c r="C175" s="179"/>
      <c r="D175" s="179"/>
      <c r="E175" s="179"/>
      <c r="F175" s="179"/>
      <c r="G175" s="179">
        <v>950</v>
      </c>
      <c r="H175" s="179"/>
      <c r="I175" s="179"/>
      <c r="J175" s="179"/>
      <c r="K175" s="179"/>
      <c r="L175" s="179"/>
      <c r="M175" s="200" t="s">
        <v>312</v>
      </c>
      <c r="N175" s="200"/>
      <c r="O175" s="210">
        <v>695</v>
      </c>
      <c r="P175" s="210"/>
      <c r="Q175" s="210"/>
      <c r="R175" s="210">
        <v>905</v>
      </c>
      <c r="S175" s="210"/>
      <c r="T175" s="210"/>
      <c r="U175" s="210">
        <v>1360</v>
      </c>
      <c r="V175" s="210"/>
      <c r="W175" s="210"/>
      <c r="X175" s="210">
        <v>1770</v>
      </c>
      <c r="Y175" s="210"/>
      <c r="Z175" s="210"/>
    </row>
    <row r="176" spans="1:26" s="12" customFormat="1" ht="19.5" customHeight="1">
      <c r="A176" s="45">
        <v>250</v>
      </c>
      <c r="B176" s="179">
        <v>915</v>
      </c>
      <c r="C176" s="179"/>
      <c r="D176" s="179"/>
      <c r="E176" s="179"/>
      <c r="F176" s="179"/>
      <c r="G176" s="179">
        <v>1190</v>
      </c>
      <c r="H176" s="179"/>
      <c r="I176" s="179"/>
      <c r="J176" s="179"/>
      <c r="K176" s="179"/>
      <c r="L176" s="179"/>
      <c r="M176" s="200" t="s">
        <v>313</v>
      </c>
      <c r="N176" s="200"/>
      <c r="O176" s="210">
        <v>785</v>
      </c>
      <c r="P176" s="210"/>
      <c r="Q176" s="210"/>
      <c r="R176" s="210">
        <v>1025</v>
      </c>
      <c r="S176" s="210"/>
      <c r="T176" s="210"/>
      <c r="U176" s="210">
        <v>1555</v>
      </c>
      <c r="V176" s="210"/>
      <c r="W176" s="210"/>
      <c r="X176" s="210">
        <v>2025</v>
      </c>
      <c r="Y176" s="210"/>
      <c r="Z176" s="210"/>
    </row>
    <row r="177" spans="1:26" s="12" customFormat="1" ht="19.5" customHeight="1">
      <c r="A177" s="45">
        <v>280</v>
      </c>
      <c r="B177" s="179">
        <v>1120</v>
      </c>
      <c r="C177" s="179"/>
      <c r="D177" s="179"/>
      <c r="E177" s="179"/>
      <c r="F177" s="179"/>
      <c r="G177" s="179">
        <v>1460</v>
      </c>
      <c r="H177" s="179"/>
      <c r="I177" s="179"/>
      <c r="J177" s="179"/>
      <c r="K177" s="179"/>
      <c r="L177" s="179"/>
      <c r="M177" s="200" t="s">
        <v>314</v>
      </c>
      <c r="N177" s="200"/>
      <c r="O177" s="210">
        <v>995</v>
      </c>
      <c r="P177" s="210"/>
      <c r="Q177" s="210"/>
      <c r="R177" s="210">
        <v>1295</v>
      </c>
      <c r="S177" s="210"/>
      <c r="T177" s="210"/>
      <c r="U177" s="210">
        <v>2100</v>
      </c>
      <c r="V177" s="210"/>
      <c r="W177" s="210"/>
      <c r="X177" s="210">
        <v>2730</v>
      </c>
      <c r="Y177" s="210"/>
      <c r="Z177" s="210"/>
    </row>
    <row r="178" spans="1:26" s="19" customFormat="1" ht="27.75" customHeight="1">
      <c r="A178" s="188" t="s">
        <v>315</v>
      </c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 t="s">
        <v>316</v>
      </c>
      <c r="T178" s="188"/>
      <c r="U178" s="188"/>
      <c r="V178" s="188"/>
      <c r="W178" s="188"/>
      <c r="X178" s="188"/>
      <c r="Y178" s="188"/>
      <c r="Z178" s="188"/>
    </row>
    <row r="179" spans="1:26" s="12" customFormat="1" ht="19.5" customHeight="1">
      <c r="A179" s="183" t="s">
        <v>216</v>
      </c>
      <c r="B179" s="183"/>
      <c r="C179" s="183" t="s">
        <v>317</v>
      </c>
      <c r="D179" s="183"/>
      <c r="E179" s="183"/>
      <c r="F179" s="183"/>
      <c r="G179" s="183"/>
      <c r="H179" s="183"/>
      <c r="I179" s="183"/>
      <c r="J179" s="183"/>
      <c r="K179" s="183" t="s">
        <v>318</v>
      </c>
      <c r="L179" s="183"/>
      <c r="M179" s="183"/>
      <c r="N179" s="183"/>
      <c r="O179" s="183"/>
      <c r="P179" s="183"/>
      <c r="Q179" s="183"/>
      <c r="R179" s="183"/>
      <c r="S179" s="183" t="s">
        <v>319</v>
      </c>
      <c r="T179" s="183"/>
      <c r="U179" s="183"/>
      <c r="V179" s="183"/>
      <c r="W179" s="183"/>
      <c r="X179" s="183"/>
      <c r="Y179" s="183"/>
      <c r="Z179" s="183"/>
    </row>
    <row r="180" spans="1:26" s="12" customFormat="1" ht="19.5" customHeight="1">
      <c r="A180" s="183"/>
      <c r="B180" s="183"/>
      <c r="C180" s="167" t="s">
        <v>11</v>
      </c>
      <c r="D180" s="167"/>
      <c r="E180" s="167"/>
      <c r="F180" s="167"/>
      <c r="G180" s="171" t="s">
        <v>12</v>
      </c>
      <c r="H180" s="171"/>
      <c r="I180" s="171"/>
      <c r="J180" s="171"/>
      <c r="K180" s="167" t="s">
        <v>11</v>
      </c>
      <c r="L180" s="167"/>
      <c r="M180" s="167"/>
      <c r="N180" s="167"/>
      <c r="O180" s="171" t="s">
        <v>12</v>
      </c>
      <c r="P180" s="171"/>
      <c r="Q180" s="171"/>
      <c r="R180" s="171"/>
      <c r="S180" s="167" t="s">
        <v>11</v>
      </c>
      <c r="T180" s="167"/>
      <c r="U180" s="167"/>
      <c r="V180" s="167"/>
      <c r="W180" s="171" t="s">
        <v>12</v>
      </c>
      <c r="X180" s="171"/>
      <c r="Y180" s="171"/>
      <c r="Z180" s="171"/>
    </row>
    <row r="181" spans="1:26" s="12" customFormat="1" ht="19.5" customHeight="1">
      <c r="A181" s="186" t="s">
        <v>240</v>
      </c>
      <c r="B181" s="186"/>
      <c r="C181" s="211">
        <v>400</v>
      </c>
      <c r="D181" s="211"/>
      <c r="E181" s="211"/>
      <c r="F181" s="211"/>
      <c r="G181" s="211">
        <v>490</v>
      </c>
      <c r="H181" s="211"/>
      <c r="I181" s="211"/>
      <c r="J181" s="211"/>
      <c r="K181" s="211">
        <v>515</v>
      </c>
      <c r="L181" s="211"/>
      <c r="M181" s="211"/>
      <c r="N181" s="211"/>
      <c r="O181" s="211">
        <v>630</v>
      </c>
      <c r="P181" s="211"/>
      <c r="Q181" s="211"/>
      <c r="R181" s="211"/>
      <c r="S181" s="211">
        <v>455</v>
      </c>
      <c r="T181" s="211"/>
      <c r="U181" s="211"/>
      <c r="V181" s="211"/>
      <c r="W181" s="211">
        <v>555</v>
      </c>
      <c r="X181" s="211"/>
      <c r="Y181" s="211"/>
      <c r="Z181" s="211"/>
    </row>
    <row r="182" spans="1:26" s="12" customFormat="1" ht="19.5" customHeight="1">
      <c r="A182" s="186" t="s">
        <v>241</v>
      </c>
      <c r="B182" s="186"/>
      <c r="C182" s="211">
        <v>400</v>
      </c>
      <c r="D182" s="211"/>
      <c r="E182" s="211"/>
      <c r="F182" s="211"/>
      <c r="G182" s="211">
        <v>490</v>
      </c>
      <c r="H182" s="211"/>
      <c r="I182" s="211"/>
      <c r="J182" s="211"/>
      <c r="K182" s="211">
        <v>520</v>
      </c>
      <c r="L182" s="211"/>
      <c r="M182" s="211"/>
      <c r="N182" s="211"/>
      <c r="O182" s="211">
        <v>635</v>
      </c>
      <c r="P182" s="211"/>
      <c r="Q182" s="211"/>
      <c r="R182" s="211"/>
      <c r="S182" s="211">
        <v>455</v>
      </c>
      <c r="T182" s="211"/>
      <c r="U182" s="211"/>
      <c r="V182" s="211"/>
      <c r="W182" s="211">
        <v>555</v>
      </c>
      <c r="X182" s="211"/>
      <c r="Y182" s="211"/>
      <c r="Z182" s="211"/>
    </row>
    <row r="183" spans="1:26" s="12" customFormat="1" ht="19.5" customHeight="1">
      <c r="A183" s="186" t="s">
        <v>242</v>
      </c>
      <c r="B183" s="186"/>
      <c r="C183" s="211">
        <v>405</v>
      </c>
      <c r="D183" s="211"/>
      <c r="E183" s="211"/>
      <c r="F183" s="211"/>
      <c r="G183" s="211">
        <v>495</v>
      </c>
      <c r="H183" s="211"/>
      <c r="I183" s="211"/>
      <c r="J183" s="211"/>
      <c r="K183" s="211">
        <v>525</v>
      </c>
      <c r="L183" s="211"/>
      <c r="M183" s="211"/>
      <c r="N183" s="211"/>
      <c r="O183" s="211">
        <v>645</v>
      </c>
      <c r="P183" s="211"/>
      <c r="Q183" s="211"/>
      <c r="R183" s="211"/>
      <c r="S183" s="211">
        <v>460</v>
      </c>
      <c r="T183" s="211"/>
      <c r="U183" s="211"/>
      <c r="V183" s="211"/>
      <c r="W183" s="211">
        <v>565</v>
      </c>
      <c r="X183" s="211"/>
      <c r="Y183" s="211"/>
      <c r="Z183" s="211"/>
    </row>
    <row r="184" spans="1:26" s="12" customFormat="1" ht="19.5" customHeight="1">
      <c r="A184" s="186" t="s">
        <v>243</v>
      </c>
      <c r="B184" s="186"/>
      <c r="C184" s="211">
        <v>415</v>
      </c>
      <c r="D184" s="211"/>
      <c r="E184" s="211"/>
      <c r="F184" s="211"/>
      <c r="G184" s="211">
        <v>510</v>
      </c>
      <c r="H184" s="211"/>
      <c r="I184" s="211"/>
      <c r="J184" s="211"/>
      <c r="K184" s="211">
        <v>530</v>
      </c>
      <c r="L184" s="211"/>
      <c r="M184" s="211"/>
      <c r="N184" s="211"/>
      <c r="O184" s="211">
        <v>650</v>
      </c>
      <c r="P184" s="211"/>
      <c r="Q184" s="211"/>
      <c r="R184" s="211"/>
      <c r="S184" s="211">
        <v>470</v>
      </c>
      <c r="T184" s="211"/>
      <c r="U184" s="211"/>
      <c r="V184" s="211"/>
      <c r="W184" s="211">
        <v>575</v>
      </c>
      <c r="X184" s="211"/>
      <c r="Y184" s="211"/>
      <c r="Z184" s="211"/>
    </row>
    <row r="185" spans="1:26" s="12" customFormat="1" ht="19.5" customHeight="1">
      <c r="A185" s="186" t="s">
        <v>244</v>
      </c>
      <c r="B185" s="186"/>
      <c r="C185" s="211">
        <v>430</v>
      </c>
      <c r="D185" s="211"/>
      <c r="E185" s="211"/>
      <c r="F185" s="211"/>
      <c r="G185" s="211">
        <v>525</v>
      </c>
      <c r="H185" s="211"/>
      <c r="I185" s="211"/>
      <c r="J185" s="211"/>
      <c r="K185" s="211">
        <v>565</v>
      </c>
      <c r="L185" s="211"/>
      <c r="M185" s="211"/>
      <c r="N185" s="211"/>
      <c r="O185" s="211">
        <v>690</v>
      </c>
      <c r="P185" s="211"/>
      <c r="Q185" s="211"/>
      <c r="R185" s="211"/>
      <c r="S185" s="211">
        <v>495</v>
      </c>
      <c r="T185" s="211"/>
      <c r="U185" s="211"/>
      <c r="V185" s="211"/>
      <c r="W185" s="211">
        <v>605</v>
      </c>
      <c r="X185" s="211"/>
      <c r="Y185" s="211"/>
      <c r="Z185" s="211"/>
    </row>
    <row r="186" spans="1:26" s="12" customFormat="1" ht="19.5" customHeight="1">
      <c r="A186" s="186" t="s">
        <v>245</v>
      </c>
      <c r="B186" s="186"/>
      <c r="C186" s="211">
        <v>440</v>
      </c>
      <c r="D186" s="211"/>
      <c r="E186" s="211"/>
      <c r="F186" s="211"/>
      <c r="G186" s="211">
        <v>540</v>
      </c>
      <c r="H186" s="211"/>
      <c r="I186" s="211"/>
      <c r="J186" s="211"/>
      <c r="K186" s="211">
        <v>575</v>
      </c>
      <c r="L186" s="211"/>
      <c r="M186" s="211"/>
      <c r="N186" s="211"/>
      <c r="O186" s="211">
        <v>705</v>
      </c>
      <c r="P186" s="211"/>
      <c r="Q186" s="211"/>
      <c r="R186" s="211"/>
      <c r="S186" s="211">
        <v>505</v>
      </c>
      <c r="T186" s="211"/>
      <c r="U186" s="211"/>
      <c r="V186" s="211"/>
      <c r="W186" s="211">
        <v>620</v>
      </c>
      <c r="X186" s="211"/>
      <c r="Y186" s="211"/>
      <c r="Z186" s="211"/>
    </row>
    <row r="187" spans="1:26" s="12" customFormat="1" ht="19.5" customHeight="1">
      <c r="A187" s="186" t="s">
        <v>246</v>
      </c>
      <c r="B187" s="186"/>
      <c r="C187" s="211">
        <v>490</v>
      </c>
      <c r="D187" s="211"/>
      <c r="E187" s="211"/>
      <c r="F187" s="211"/>
      <c r="G187" s="211">
        <v>600</v>
      </c>
      <c r="H187" s="211"/>
      <c r="I187" s="211"/>
      <c r="J187" s="211"/>
      <c r="K187" s="211">
        <v>665</v>
      </c>
      <c r="L187" s="211"/>
      <c r="M187" s="211"/>
      <c r="N187" s="211"/>
      <c r="O187" s="211">
        <v>815</v>
      </c>
      <c r="P187" s="211"/>
      <c r="Q187" s="211"/>
      <c r="R187" s="211"/>
      <c r="S187" s="211">
        <v>575</v>
      </c>
      <c r="T187" s="211"/>
      <c r="U187" s="211"/>
      <c r="V187" s="211"/>
      <c r="W187" s="211">
        <v>705</v>
      </c>
      <c r="X187" s="211"/>
      <c r="Y187" s="211"/>
      <c r="Z187" s="211"/>
    </row>
    <row r="188" spans="1:26" s="12" customFormat="1" ht="19.5" customHeight="1">
      <c r="A188" s="186" t="s">
        <v>247</v>
      </c>
      <c r="B188" s="186"/>
      <c r="C188" s="211">
        <v>500</v>
      </c>
      <c r="D188" s="211"/>
      <c r="E188" s="211"/>
      <c r="F188" s="211"/>
      <c r="G188" s="211">
        <v>610</v>
      </c>
      <c r="H188" s="211"/>
      <c r="I188" s="211"/>
      <c r="J188" s="211"/>
      <c r="K188" s="211">
        <v>685</v>
      </c>
      <c r="L188" s="211"/>
      <c r="M188" s="211"/>
      <c r="N188" s="211"/>
      <c r="O188" s="211">
        <v>840</v>
      </c>
      <c r="P188" s="211"/>
      <c r="Q188" s="211"/>
      <c r="R188" s="211"/>
      <c r="S188" s="211">
        <v>595</v>
      </c>
      <c r="T188" s="211"/>
      <c r="U188" s="211"/>
      <c r="V188" s="211"/>
      <c r="W188" s="211">
        <v>730</v>
      </c>
      <c r="X188" s="211"/>
      <c r="Y188" s="211"/>
      <c r="Z188" s="211"/>
    </row>
    <row r="189" spans="1:26" s="12" customFormat="1" ht="19.5" customHeight="1">
      <c r="A189" s="186" t="s">
        <v>248</v>
      </c>
      <c r="B189" s="186"/>
      <c r="C189" s="211">
        <v>565</v>
      </c>
      <c r="D189" s="211"/>
      <c r="E189" s="211"/>
      <c r="F189" s="211"/>
      <c r="G189" s="211">
        <v>690</v>
      </c>
      <c r="H189" s="211"/>
      <c r="I189" s="211"/>
      <c r="J189" s="211"/>
      <c r="K189" s="211">
        <v>775</v>
      </c>
      <c r="L189" s="211"/>
      <c r="M189" s="211"/>
      <c r="N189" s="211"/>
      <c r="O189" s="211">
        <v>950</v>
      </c>
      <c r="P189" s="211"/>
      <c r="Q189" s="211"/>
      <c r="R189" s="211"/>
      <c r="S189" s="211">
        <v>665</v>
      </c>
      <c r="T189" s="211"/>
      <c r="U189" s="211"/>
      <c r="V189" s="211"/>
      <c r="W189" s="211">
        <v>815</v>
      </c>
      <c r="X189" s="211"/>
      <c r="Y189" s="211"/>
      <c r="Z189" s="211"/>
    </row>
    <row r="190" spans="1:26" s="12" customFormat="1" ht="19.5" customHeight="1">
      <c r="A190" s="186" t="s">
        <v>249</v>
      </c>
      <c r="B190" s="186"/>
      <c r="C190" s="211">
        <v>615</v>
      </c>
      <c r="D190" s="211"/>
      <c r="E190" s="211"/>
      <c r="F190" s="211"/>
      <c r="G190" s="211">
        <v>755</v>
      </c>
      <c r="H190" s="211"/>
      <c r="I190" s="211"/>
      <c r="J190" s="211"/>
      <c r="K190" s="211">
        <v>865</v>
      </c>
      <c r="L190" s="211"/>
      <c r="M190" s="211"/>
      <c r="N190" s="211"/>
      <c r="O190" s="211">
        <v>1060</v>
      </c>
      <c r="P190" s="211"/>
      <c r="Q190" s="211"/>
      <c r="R190" s="211"/>
      <c r="S190" s="211">
        <v>740</v>
      </c>
      <c r="T190" s="211"/>
      <c r="U190" s="211"/>
      <c r="V190" s="211"/>
      <c r="W190" s="211">
        <v>905</v>
      </c>
      <c r="X190" s="211"/>
      <c r="Y190" s="211"/>
      <c r="Z190" s="211"/>
    </row>
    <row r="191" spans="1:26" s="12" customFormat="1" ht="19.5" customHeight="1">
      <c r="A191" s="186" t="s">
        <v>250</v>
      </c>
      <c r="B191" s="186"/>
      <c r="C191" s="211">
        <v>720</v>
      </c>
      <c r="D191" s="211"/>
      <c r="E191" s="211"/>
      <c r="F191" s="211"/>
      <c r="G191" s="211">
        <v>880</v>
      </c>
      <c r="H191" s="211"/>
      <c r="I191" s="211"/>
      <c r="J191" s="211"/>
      <c r="K191" s="211">
        <v>1065</v>
      </c>
      <c r="L191" s="211"/>
      <c r="M191" s="211"/>
      <c r="N191" s="211"/>
      <c r="O191" s="211">
        <v>1300</v>
      </c>
      <c r="P191" s="211"/>
      <c r="Q191" s="211"/>
      <c r="R191" s="211"/>
      <c r="S191" s="211">
        <v>905</v>
      </c>
      <c r="T191" s="211"/>
      <c r="U191" s="211"/>
      <c r="V191" s="211"/>
      <c r="W191" s="211">
        <v>1105</v>
      </c>
      <c r="X191" s="211"/>
      <c r="Y191" s="211"/>
      <c r="Z191" s="211"/>
    </row>
    <row r="192" spans="1:26" s="12" customFormat="1" ht="19.5" customHeight="1">
      <c r="A192" s="186" t="s">
        <v>251</v>
      </c>
      <c r="B192" s="186"/>
      <c r="C192" s="211">
        <v>870</v>
      </c>
      <c r="D192" s="211"/>
      <c r="E192" s="211"/>
      <c r="F192" s="211"/>
      <c r="G192" s="211">
        <v>1065</v>
      </c>
      <c r="H192" s="211"/>
      <c r="I192" s="211"/>
      <c r="J192" s="211"/>
      <c r="K192" s="211">
        <v>1340</v>
      </c>
      <c r="L192" s="211"/>
      <c r="M192" s="211"/>
      <c r="N192" s="211"/>
      <c r="O192" s="211">
        <v>1635</v>
      </c>
      <c r="P192" s="211"/>
      <c r="Q192" s="211"/>
      <c r="R192" s="211"/>
      <c r="S192" s="211">
        <v>1140</v>
      </c>
      <c r="T192" s="211"/>
      <c r="U192" s="211"/>
      <c r="V192" s="211"/>
      <c r="W192" s="211">
        <v>1395</v>
      </c>
      <c r="X192" s="211"/>
      <c r="Y192" s="211"/>
      <c r="Z192" s="211"/>
    </row>
    <row r="193" spans="1:26" s="38" customFormat="1" ht="27.75" customHeight="1">
      <c r="A193" s="163" t="s">
        <v>320</v>
      </c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spans="1:26" s="12" customFormat="1" ht="19.5" customHeight="1">
      <c r="A194" s="165" t="s">
        <v>278</v>
      </c>
      <c r="B194" s="165"/>
      <c r="C194" s="183" t="s">
        <v>318</v>
      </c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 t="s">
        <v>321</v>
      </c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</row>
    <row r="195" spans="1:26" s="12" customFormat="1" ht="19.5" customHeight="1">
      <c r="A195" s="165"/>
      <c r="B195" s="165"/>
      <c r="C195" s="167" t="s">
        <v>11</v>
      </c>
      <c r="D195" s="167"/>
      <c r="E195" s="167"/>
      <c r="F195" s="167"/>
      <c r="G195" s="167"/>
      <c r="H195" s="167"/>
      <c r="I195" s="167" t="s">
        <v>12</v>
      </c>
      <c r="J195" s="167"/>
      <c r="K195" s="167"/>
      <c r="L195" s="167"/>
      <c r="M195" s="167"/>
      <c r="N195" s="167"/>
      <c r="O195" s="151" t="s">
        <v>11</v>
      </c>
      <c r="P195" s="151"/>
      <c r="Q195" s="151"/>
      <c r="R195" s="151"/>
      <c r="S195" s="151"/>
      <c r="T195" s="151"/>
      <c r="U195" s="151" t="s">
        <v>12</v>
      </c>
      <c r="V195" s="151"/>
      <c r="W195" s="151"/>
      <c r="X195" s="151"/>
      <c r="Y195" s="151"/>
      <c r="Z195" s="151"/>
    </row>
    <row r="196" spans="1:26" s="12" customFormat="1" ht="19.5" customHeight="1">
      <c r="A196" s="186" t="s">
        <v>220</v>
      </c>
      <c r="B196" s="186"/>
      <c r="C196" s="180">
        <v>130</v>
      </c>
      <c r="D196" s="180"/>
      <c r="E196" s="180"/>
      <c r="F196" s="180"/>
      <c r="G196" s="180"/>
      <c r="H196" s="180"/>
      <c r="I196" s="180">
        <v>170</v>
      </c>
      <c r="J196" s="180"/>
      <c r="K196" s="180"/>
      <c r="L196" s="180"/>
      <c r="M196" s="180"/>
      <c r="N196" s="180"/>
      <c r="O196" s="212">
        <v>230</v>
      </c>
      <c r="P196" s="212"/>
      <c r="Q196" s="212"/>
      <c r="R196" s="212"/>
      <c r="S196" s="212"/>
      <c r="T196" s="212"/>
      <c r="U196" s="212">
        <v>300</v>
      </c>
      <c r="V196" s="212"/>
      <c r="W196" s="212"/>
      <c r="X196" s="212"/>
      <c r="Y196" s="212"/>
      <c r="Z196" s="212"/>
    </row>
    <row r="197" spans="1:26" s="12" customFormat="1" ht="19.5" customHeight="1">
      <c r="A197" s="186">
        <v>115</v>
      </c>
      <c r="B197" s="186"/>
      <c r="C197" s="180">
        <v>135</v>
      </c>
      <c r="D197" s="180"/>
      <c r="E197" s="180"/>
      <c r="F197" s="180"/>
      <c r="G197" s="180"/>
      <c r="H197" s="180"/>
      <c r="I197" s="180">
        <v>180</v>
      </c>
      <c r="J197" s="180"/>
      <c r="K197" s="180"/>
      <c r="L197" s="180"/>
      <c r="M197" s="180"/>
      <c r="N197" s="180"/>
      <c r="O197" s="212">
        <v>235</v>
      </c>
      <c r="P197" s="212"/>
      <c r="Q197" s="212"/>
      <c r="R197" s="212"/>
      <c r="S197" s="212"/>
      <c r="T197" s="212"/>
      <c r="U197" s="212">
        <v>310</v>
      </c>
      <c r="V197" s="212"/>
      <c r="W197" s="212"/>
      <c r="X197" s="212"/>
      <c r="Y197" s="212"/>
      <c r="Z197" s="212"/>
    </row>
    <row r="198" spans="1:26" s="12" customFormat="1" ht="19.5" customHeight="1">
      <c r="A198" s="186">
        <v>120</v>
      </c>
      <c r="B198" s="186"/>
      <c r="C198" s="180">
        <v>140</v>
      </c>
      <c r="D198" s="180"/>
      <c r="E198" s="180"/>
      <c r="F198" s="180"/>
      <c r="G198" s="180"/>
      <c r="H198" s="180"/>
      <c r="I198" s="180">
        <v>185</v>
      </c>
      <c r="J198" s="180"/>
      <c r="K198" s="180"/>
      <c r="L198" s="180"/>
      <c r="M198" s="180"/>
      <c r="N198" s="180"/>
      <c r="O198" s="212">
        <v>240</v>
      </c>
      <c r="P198" s="212"/>
      <c r="Q198" s="212"/>
      <c r="R198" s="212"/>
      <c r="S198" s="212"/>
      <c r="T198" s="212"/>
      <c r="U198" s="212">
        <v>315</v>
      </c>
      <c r="V198" s="212"/>
      <c r="W198" s="212"/>
      <c r="X198" s="212"/>
      <c r="Y198" s="212"/>
      <c r="Z198" s="212"/>
    </row>
    <row r="199" spans="1:26" s="12" customFormat="1" ht="19.5" customHeight="1">
      <c r="A199" s="186">
        <v>130</v>
      </c>
      <c r="B199" s="186"/>
      <c r="C199" s="180">
        <v>145</v>
      </c>
      <c r="D199" s="180"/>
      <c r="E199" s="180"/>
      <c r="F199" s="180"/>
      <c r="G199" s="180"/>
      <c r="H199" s="180"/>
      <c r="I199" s="180">
        <v>190</v>
      </c>
      <c r="J199" s="180"/>
      <c r="K199" s="180"/>
      <c r="L199" s="180"/>
      <c r="M199" s="180"/>
      <c r="N199" s="180"/>
      <c r="O199" s="212">
        <v>245</v>
      </c>
      <c r="P199" s="212"/>
      <c r="Q199" s="212"/>
      <c r="R199" s="212"/>
      <c r="S199" s="212"/>
      <c r="T199" s="212"/>
      <c r="U199" s="212">
        <v>320</v>
      </c>
      <c r="V199" s="212"/>
      <c r="W199" s="212"/>
      <c r="X199" s="212"/>
      <c r="Y199" s="212"/>
      <c r="Z199" s="212"/>
    </row>
    <row r="200" spans="1:26" s="12" customFormat="1" ht="19.5" customHeight="1">
      <c r="A200" s="176">
        <v>135</v>
      </c>
      <c r="B200" s="176"/>
      <c r="C200" s="167">
        <v>150</v>
      </c>
      <c r="D200" s="167"/>
      <c r="E200" s="167"/>
      <c r="F200" s="167"/>
      <c r="G200" s="167"/>
      <c r="H200" s="167"/>
      <c r="I200" s="167">
        <v>195</v>
      </c>
      <c r="J200" s="167"/>
      <c r="K200" s="167"/>
      <c r="L200" s="167"/>
      <c r="M200" s="167"/>
      <c r="N200" s="167"/>
      <c r="O200" s="146">
        <v>250</v>
      </c>
      <c r="P200" s="146"/>
      <c r="Q200" s="146"/>
      <c r="R200" s="146"/>
      <c r="S200" s="146"/>
      <c r="T200" s="146"/>
      <c r="U200" s="146">
        <v>325</v>
      </c>
      <c r="V200" s="146"/>
      <c r="W200" s="146"/>
      <c r="X200" s="146"/>
      <c r="Y200" s="146"/>
      <c r="Z200" s="146"/>
    </row>
    <row r="201" spans="1:26" s="12" customFormat="1" ht="19.5" customHeight="1">
      <c r="A201" s="186">
        <v>140</v>
      </c>
      <c r="B201" s="186"/>
      <c r="C201" s="180">
        <v>150</v>
      </c>
      <c r="D201" s="180"/>
      <c r="E201" s="180"/>
      <c r="F201" s="180"/>
      <c r="G201" s="180"/>
      <c r="H201" s="180"/>
      <c r="I201" s="180">
        <v>195</v>
      </c>
      <c r="J201" s="180"/>
      <c r="K201" s="180"/>
      <c r="L201" s="180"/>
      <c r="M201" s="180"/>
      <c r="N201" s="180"/>
      <c r="O201" s="212">
        <v>255</v>
      </c>
      <c r="P201" s="212"/>
      <c r="Q201" s="212"/>
      <c r="R201" s="212"/>
      <c r="S201" s="212"/>
      <c r="T201" s="212"/>
      <c r="U201" s="212">
        <v>335</v>
      </c>
      <c r="V201" s="212"/>
      <c r="W201" s="212"/>
      <c r="X201" s="212"/>
      <c r="Y201" s="212"/>
      <c r="Z201" s="212"/>
    </row>
    <row r="202" spans="1:26" s="12" customFormat="1" ht="19.5" customHeight="1">
      <c r="A202" s="186">
        <v>150</v>
      </c>
      <c r="B202" s="186"/>
      <c r="C202" s="180">
        <v>160</v>
      </c>
      <c r="D202" s="180"/>
      <c r="E202" s="180"/>
      <c r="F202" s="180"/>
      <c r="G202" s="180"/>
      <c r="H202" s="180"/>
      <c r="I202" s="180">
        <v>210</v>
      </c>
      <c r="J202" s="180"/>
      <c r="K202" s="180"/>
      <c r="L202" s="180"/>
      <c r="M202" s="180"/>
      <c r="N202" s="180"/>
      <c r="O202" s="212">
        <v>260</v>
      </c>
      <c r="P202" s="212"/>
      <c r="Q202" s="212"/>
      <c r="R202" s="212"/>
      <c r="S202" s="212"/>
      <c r="T202" s="212"/>
      <c r="U202" s="212">
        <v>340</v>
      </c>
      <c r="V202" s="212"/>
      <c r="W202" s="212"/>
      <c r="X202" s="212"/>
      <c r="Y202" s="212"/>
      <c r="Z202" s="212"/>
    </row>
    <row r="203" spans="1:26" s="12" customFormat="1" ht="19.5" customHeight="1">
      <c r="A203" s="186">
        <v>160</v>
      </c>
      <c r="B203" s="186"/>
      <c r="C203" s="180">
        <v>170</v>
      </c>
      <c r="D203" s="180"/>
      <c r="E203" s="180"/>
      <c r="F203" s="180"/>
      <c r="G203" s="180"/>
      <c r="H203" s="180"/>
      <c r="I203" s="180">
        <v>225</v>
      </c>
      <c r="J203" s="180"/>
      <c r="K203" s="180"/>
      <c r="L203" s="180"/>
      <c r="M203" s="180"/>
      <c r="N203" s="180"/>
      <c r="O203" s="212">
        <v>270</v>
      </c>
      <c r="P203" s="212"/>
      <c r="Q203" s="212"/>
      <c r="R203" s="212"/>
      <c r="S203" s="212"/>
      <c r="T203" s="212"/>
      <c r="U203" s="212">
        <v>355</v>
      </c>
      <c r="V203" s="212"/>
      <c r="W203" s="212"/>
      <c r="X203" s="212"/>
      <c r="Y203" s="212"/>
      <c r="Z203" s="212"/>
    </row>
    <row r="204" spans="1:26" s="12" customFormat="1" ht="19.5" customHeight="1">
      <c r="A204" s="186">
        <v>180</v>
      </c>
      <c r="B204" s="186"/>
      <c r="C204" s="180">
        <v>185</v>
      </c>
      <c r="D204" s="180"/>
      <c r="E204" s="180"/>
      <c r="F204" s="180"/>
      <c r="G204" s="180"/>
      <c r="H204" s="180"/>
      <c r="I204" s="180">
        <v>245</v>
      </c>
      <c r="J204" s="180"/>
      <c r="K204" s="180"/>
      <c r="L204" s="180"/>
      <c r="M204" s="180"/>
      <c r="N204" s="180"/>
      <c r="O204" s="212">
        <v>285</v>
      </c>
      <c r="P204" s="212"/>
      <c r="Q204" s="212"/>
      <c r="R204" s="212"/>
      <c r="S204" s="212"/>
      <c r="T204" s="212"/>
      <c r="U204" s="212">
        <v>375</v>
      </c>
      <c r="V204" s="212"/>
      <c r="W204" s="212"/>
      <c r="X204" s="212"/>
      <c r="Y204" s="212"/>
      <c r="Z204" s="212"/>
    </row>
    <row r="205" spans="1:26" s="12" customFormat="1" ht="19.5" customHeight="1">
      <c r="A205" s="186" t="s">
        <v>282</v>
      </c>
      <c r="B205" s="186"/>
      <c r="C205" s="180">
        <v>200</v>
      </c>
      <c r="D205" s="180"/>
      <c r="E205" s="180"/>
      <c r="F205" s="180"/>
      <c r="G205" s="180"/>
      <c r="H205" s="180"/>
      <c r="I205" s="180">
        <v>260</v>
      </c>
      <c r="J205" s="180"/>
      <c r="K205" s="180"/>
      <c r="L205" s="180"/>
      <c r="M205" s="180"/>
      <c r="N205" s="180"/>
      <c r="O205" s="212">
        <v>305</v>
      </c>
      <c r="P205" s="212"/>
      <c r="Q205" s="212"/>
      <c r="R205" s="212"/>
      <c r="S205" s="212"/>
      <c r="T205" s="212"/>
      <c r="U205" s="212">
        <v>400</v>
      </c>
      <c r="V205" s="212"/>
      <c r="W205" s="212"/>
      <c r="X205" s="212"/>
      <c r="Y205" s="212"/>
      <c r="Z205" s="212"/>
    </row>
    <row r="206" spans="1:26" s="12" customFormat="1" ht="19.5" customHeight="1">
      <c r="A206" s="186">
        <v>220</v>
      </c>
      <c r="B206" s="186"/>
      <c r="C206" s="180">
        <v>220</v>
      </c>
      <c r="D206" s="180"/>
      <c r="E206" s="180"/>
      <c r="F206" s="180"/>
      <c r="G206" s="180"/>
      <c r="H206" s="180"/>
      <c r="I206" s="180">
        <v>290</v>
      </c>
      <c r="J206" s="180"/>
      <c r="K206" s="180"/>
      <c r="L206" s="180"/>
      <c r="M206" s="180"/>
      <c r="N206" s="180"/>
      <c r="O206" s="212">
        <v>325</v>
      </c>
      <c r="P206" s="212"/>
      <c r="Q206" s="212"/>
      <c r="R206" s="212"/>
      <c r="S206" s="212"/>
      <c r="T206" s="212"/>
      <c r="U206" s="212">
        <v>425</v>
      </c>
      <c r="V206" s="212"/>
      <c r="W206" s="212"/>
      <c r="X206" s="212"/>
      <c r="Y206" s="212"/>
      <c r="Z206" s="212"/>
    </row>
    <row r="207" spans="1:26" s="12" customFormat="1" ht="19.5" customHeight="1">
      <c r="A207" s="186">
        <v>250</v>
      </c>
      <c r="B207" s="186"/>
      <c r="C207" s="180">
        <v>250</v>
      </c>
      <c r="D207" s="180"/>
      <c r="E207" s="180"/>
      <c r="F207" s="180"/>
      <c r="G207" s="180"/>
      <c r="H207" s="180"/>
      <c r="I207" s="180">
        <v>325</v>
      </c>
      <c r="J207" s="180"/>
      <c r="K207" s="180"/>
      <c r="L207" s="180"/>
      <c r="M207" s="180"/>
      <c r="N207" s="180"/>
      <c r="O207" s="212">
        <v>355</v>
      </c>
      <c r="P207" s="212"/>
      <c r="Q207" s="212"/>
      <c r="R207" s="212"/>
      <c r="S207" s="212"/>
      <c r="T207" s="212"/>
      <c r="U207" s="212">
        <v>465</v>
      </c>
      <c r="V207" s="212"/>
      <c r="W207" s="212"/>
      <c r="X207" s="212"/>
      <c r="Y207" s="212"/>
      <c r="Z207" s="212"/>
    </row>
    <row r="208" spans="1:26" s="12" customFormat="1" ht="19.5" customHeight="1">
      <c r="A208" s="186">
        <v>280</v>
      </c>
      <c r="B208" s="186"/>
      <c r="C208" s="180">
        <v>320</v>
      </c>
      <c r="D208" s="180"/>
      <c r="E208" s="180"/>
      <c r="F208" s="180"/>
      <c r="G208" s="180"/>
      <c r="H208" s="180"/>
      <c r="I208" s="180">
        <v>420</v>
      </c>
      <c r="J208" s="180"/>
      <c r="K208" s="180"/>
      <c r="L208" s="180"/>
      <c r="M208" s="180"/>
      <c r="N208" s="180"/>
      <c r="O208" s="212">
        <v>420</v>
      </c>
      <c r="P208" s="212"/>
      <c r="Q208" s="212"/>
      <c r="R208" s="212"/>
      <c r="S208" s="212"/>
      <c r="T208" s="212"/>
      <c r="U208" s="212">
        <v>550</v>
      </c>
      <c r="V208" s="212"/>
      <c r="W208" s="212"/>
      <c r="X208" s="212"/>
      <c r="Y208" s="212"/>
      <c r="Z208" s="212"/>
    </row>
    <row r="209" spans="1:26" s="12" customFormat="1" ht="19.5" customHeight="1">
      <c r="A209" s="195">
        <v>300</v>
      </c>
      <c r="B209" s="195"/>
      <c r="C209" s="213">
        <v>345</v>
      </c>
      <c r="D209" s="213"/>
      <c r="E209" s="213"/>
      <c r="F209" s="213"/>
      <c r="G209" s="213"/>
      <c r="H209" s="213"/>
      <c r="I209" s="213">
        <v>250</v>
      </c>
      <c r="J209" s="213"/>
      <c r="K209" s="213"/>
      <c r="L209" s="213"/>
      <c r="M209" s="213"/>
      <c r="N209" s="213"/>
      <c r="O209" s="212">
        <v>450</v>
      </c>
      <c r="P209" s="212"/>
      <c r="Q209" s="212"/>
      <c r="R209" s="212"/>
      <c r="S209" s="212"/>
      <c r="T209" s="212"/>
      <c r="U209" s="212">
        <v>585</v>
      </c>
      <c r="V209" s="212"/>
      <c r="W209" s="212"/>
      <c r="X209" s="212"/>
      <c r="Y209" s="212"/>
      <c r="Z209" s="212"/>
    </row>
  </sheetData>
  <sheetProtection selectLockedCells="1" selectUnlockedCells="1"/>
  <mergeCells count="1105">
    <mergeCell ref="A209:B209"/>
    <mergeCell ref="C209:H209"/>
    <mergeCell ref="I209:N209"/>
    <mergeCell ref="O209:T209"/>
    <mergeCell ref="U209:Z209"/>
    <mergeCell ref="A207:B207"/>
    <mergeCell ref="C207:H207"/>
    <mergeCell ref="I207:N207"/>
    <mergeCell ref="O207:T207"/>
    <mergeCell ref="U207:Z207"/>
    <mergeCell ref="A208:B208"/>
    <mergeCell ref="C208:H208"/>
    <mergeCell ref="I208:N208"/>
    <mergeCell ref="O208:T208"/>
    <mergeCell ref="U208:Z208"/>
    <mergeCell ref="A205:B205"/>
    <mergeCell ref="C205:H205"/>
    <mergeCell ref="I205:N205"/>
    <mergeCell ref="O205:T205"/>
    <mergeCell ref="U205:Z205"/>
    <mergeCell ref="A206:B206"/>
    <mergeCell ref="C206:H206"/>
    <mergeCell ref="I206:N206"/>
    <mergeCell ref="O206:T206"/>
    <mergeCell ref="U206:Z206"/>
    <mergeCell ref="A203:B203"/>
    <mergeCell ref="C203:H203"/>
    <mergeCell ref="I203:N203"/>
    <mergeCell ref="O203:T203"/>
    <mergeCell ref="U203:Z203"/>
    <mergeCell ref="A204:B204"/>
    <mergeCell ref="C204:H204"/>
    <mergeCell ref="I204:N204"/>
    <mergeCell ref="O204:T204"/>
    <mergeCell ref="U204:Z204"/>
    <mergeCell ref="A201:B201"/>
    <mergeCell ref="C201:H201"/>
    <mergeCell ref="I201:N201"/>
    <mergeCell ref="O201:T201"/>
    <mergeCell ref="U201:Z201"/>
    <mergeCell ref="A202:B202"/>
    <mergeCell ref="C202:H202"/>
    <mergeCell ref="I202:N202"/>
    <mergeCell ref="O202:T202"/>
    <mergeCell ref="U202:Z202"/>
    <mergeCell ref="A199:B199"/>
    <mergeCell ref="C199:H199"/>
    <mergeCell ref="I199:N199"/>
    <mergeCell ref="O199:T199"/>
    <mergeCell ref="U199:Z199"/>
    <mergeCell ref="A200:B200"/>
    <mergeCell ref="C200:H200"/>
    <mergeCell ref="I200:N200"/>
    <mergeCell ref="O200:T200"/>
    <mergeCell ref="U200:Z200"/>
    <mergeCell ref="A197:B197"/>
    <mergeCell ref="C197:H197"/>
    <mergeCell ref="I197:N197"/>
    <mergeCell ref="O197:T197"/>
    <mergeCell ref="U197:Z197"/>
    <mergeCell ref="A198:B198"/>
    <mergeCell ref="C198:H198"/>
    <mergeCell ref="I198:N198"/>
    <mergeCell ref="O198:T198"/>
    <mergeCell ref="U198:Z198"/>
    <mergeCell ref="A192:B192"/>
    <mergeCell ref="A196:B196"/>
    <mergeCell ref="C196:H196"/>
    <mergeCell ref="I196:N196"/>
    <mergeCell ref="O196:T196"/>
    <mergeCell ref="U196:Z196"/>
    <mergeCell ref="A193:Z193"/>
    <mergeCell ref="A194:B195"/>
    <mergeCell ref="C194:N194"/>
    <mergeCell ref="O194:Z194"/>
    <mergeCell ref="C195:H195"/>
    <mergeCell ref="I195:N195"/>
    <mergeCell ref="O195:T195"/>
    <mergeCell ref="U195:Z195"/>
    <mergeCell ref="C192:F192"/>
    <mergeCell ref="G192:J192"/>
    <mergeCell ref="K192:N192"/>
    <mergeCell ref="O192:R192"/>
    <mergeCell ref="S192:V192"/>
    <mergeCell ref="W190:Z190"/>
    <mergeCell ref="W191:Z191"/>
    <mergeCell ref="W192:Z192"/>
    <mergeCell ref="A191:B191"/>
    <mergeCell ref="C191:F191"/>
    <mergeCell ref="G191:J191"/>
    <mergeCell ref="K191:N191"/>
    <mergeCell ref="O191:R191"/>
    <mergeCell ref="S191:V191"/>
    <mergeCell ref="A190:B190"/>
    <mergeCell ref="C190:F190"/>
    <mergeCell ref="G190:J190"/>
    <mergeCell ref="K190:N190"/>
    <mergeCell ref="O190:R190"/>
    <mergeCell ref="S190:V190"/>
    <mergeCell ref="W188:Z188"/>
    <mergeCell ref="A189:B189"/>
    <mergeCell ref="C189:F189"/>
    <mergeCell ref="G189:J189"/>
    <mergeCell ref="K189:N189"/>
    <mergeCell ref="O189:R189"/>
    <mergeCell ref="S189:V189"/>
    <mergeCell ref="W189:Z189"/>
    <mergeCell ref="A188:B188"/>
    <mergeCell ref="C188:F188"/>
    <mergeCell ref="G188:J188"/>
    <mergeCell ref="K188:N188"/>
    <mergeCell ref="O188:R188"/>
    <mergeCell ref="S188:V188"/>
    <mergeCell ref="W186:Z186"/>
    <mergeCell ref="A187:B187"/>
    <mergeCell ref="C187:F187"/>
    <mergeCell ref="G187:J187"/>
    <mergeCell ref="K187:N187"/>
    <mergeCell ref="O187:R187"/>
    <mergeCell ref="S187:V187"/>
    <mergeCell ref="W187:Z187"/>
    <mergeCell ref="A186:B186"/>
    <mergeCell ref="C186:F186"/>
    <mergeCell ref="G186:J186"/>
    <mergeCell ref="K186:N186"/>
    <mergeCell ref="O186:R186"/>
    <mergeCell ref="S186:V186"/>
    <mergeCell ref="W184:Z184"/>
    <mergeCell ref="A185:B185"/>
    <mergeCell ref="C185:F185"/>
    <mergeCell ref="G185:J185"/>
    <mergeCell ref="K185:N185"/>
    <mergeCell ref="O185:R185"/>
    <mergeCell ref="S185:V185"/>
    <mergeCell ref="W185:Z185"/>
    <mergeCell ref="A184:B184"/>
    <mergeCell ref="C184:F184"/>
    <mergeCell ref="G184:J184"/>
    <mergeCell ref="K184:N184"/>
    <mergeCell ref="O184:R184"/>
    <mergeCell ref="S184:V184"/>
    <mergeCell ref="W182:Z182"/>
    <mergeCell ref="A183:B183"/>
    <mergeCell ref="C183:F183"/>
    <mergeCell ref="G183:J183"/>
    <mergeCell ref="K183:N183"/>
    <mergeCell ref="O183:R183"/>
    <mergeCell ref="S183:V183"/>
    <mergeCell ref="W183:Z183"/>
    <mergeCell ref="A182:B182"/>
    <mergeCell ref="C182:F182"/>
    <mergeCell ref="G182:J182"/>
    <mergeCell ref="K182:N182"/>
    <mergeCell ref="O182:R182"/>
    <mergeCell ref="S182:V182"/>
    <mergeCell ref="O180:R180"/>
    <mergeCell ref="S180:V180"/>
    <mergeCell ref="W180:Z180"/>
    <mergeCell ref="A181:B181"/>
    <mergeCell ref="C181:F181"/>
    <mergeCell ref="G181:J181"/>
    <mergeCell ref="K181:N181"/>
    <mergeCell ref="O181:R181"/>
    <mergeCell ref="S181:V181"/>
    <mergeCell ref="W181:Z181"/>
    <mergeCell ref="X177:Z177"/>
    <mergeCell ref="A178:R178"/>
    <mergeCell ref="S178:Z178"/>
    <mergeCell ref="A179:B180"/>
    <mergeCell ref="C179:J179"/>
    <mergeCell ref="K179:R179"/>
    <mergeCell ref="S179:Z179"/>
    <mergeCell ref="C180:F180"/>
    <mergeCell ref="G180:J180"/>
    <mergeCell ref="K180:N180"/>
    <mergeCell ref="B177:F177"/>
    <mergeCell ref="G177:L177"/>
    <mergeCell ref="M177:N177"/>
    <mergeCell ref="O177:Q177"/>
    <mergeCell ref="R177:T177"/>
    <mergeCell ref="U177:W177"/>
    <mergeCell ref="X175:Z175"/>
    <mergeCell ref="B176:F176"/>
    <mergeCell ref="G176:L176"/>
    <mergeCell ref="M176:N176"/>
    <mergeCell ref="O176:Q176"/>
    <mergeCell ref="R176:T176"/>
    <mergeCell ref="U176:W176"/>
    <mergeCell ref="X176:Z176"/>
    <mergeCell ref="B175:F175"/>
    <mergeCell ref="G175:L175"/>
    <mergeCell ref="M175:N175"/>
    <mergeCell ref="O175:Q175"/>
    <mergeCell ref="R175:T175"/>
    <mergeCell ref="U175:W175"/>
    <mergeCell ref="X173:Z173"/>
    <mergeCell ref="B174:F174"/>
    <mergeCell ref="G174:L174"/>
    <mergeCell ref="M174:N174"/>
    <mergeCell ref="O174:Q174"/>
    <mergeCell ref="R174:T174"/>
    <mergeCell ref="U174:W174"/>
    <mergeCell ref="X174:Z174"/>
    <mergeCell ref="B172:F172"/>
    <mergeCell ref="G172:L172"/>
    <mergeCell ref="M172:N173"/>
    <mergeCell ref="O172:T172"/>
    <mergeCell ref="U172:Z172"/>
    <mergeCell ref="B173:F173"/>
    <mergeCell ref="G173:L173"/>
    <mergeCell ref="O173:Q173"/>
    <mergeCell ref="R173:T173"/>
    <mergeCell ref="U173:W173"/>
    <mergeCell ref="B168:F168"/>
    <mergeCell ref="G168:L168"/>
    <mergeCell ref="M168:Z171"/>
    <mergeCell ref="B169:F169"/>
    <mergeCell ref="G169:L169"/>
    <mergeCell ref="B170:F170"/>
    <mergeCell ref="G170:L170"/>
    <mergeCell ref="B171:F171"/>
    <mergeCell ref="G171:L171"/>
    <mergeCell ref="B166:F166"/>
    <mergeCell ref="G166:L166"/>
    <mergeCell ref="M166:N166"/>
    <mergeCell ref="O166:T166"/>
    <mergeCell ref="U166:Z166"/>
    <mergeCell ref="B167:F167"/>
    <mergeCell ref="G167:L167"/>
    <mergeCell ref="M167:N167"/>
    <mergeCell ref="O167:T167"/>
    <mergeCell ref="U167:Z167"/>
    <mergeCell ref="A163:L163"/>
    <mergeCell ref="M163:Z163"/>
    <mergeCell ref="A164:A165"/>
    <mergeCell ref="B164:L164"/>
    <mergeCell ref="M164:N165"/>
    <mergeCell ref="O164:Z164"/>
    <mergeCell ref="B165:F165"/>
    <mergeCell ref="G165:L165"/>
    <mergeCell ref="O165:T165"/>
    <mergeCell ref="U165:Z165"/>
    <mergeCell ref="S161:V161"/>
    <mergeCell ref="W161:Z161"/>
    <mergeCell ref="A162:B162"/>
    <mergeCell ref="C162:E162"/>
    <mergeCell ref="F162:H162"/>
    <mergeCell ref="I162:K162"/>
    <mergeCell ref="L162:N162"/>
    <mergeCell ref="O162:R162"/>
    <mergeCell ref="S162:V162"/>
    <mergeCell ref="S160:V160"/>
    <mergeCell ref="W160:Z160"/>
    <mergeCell ref="A158:B159"/>
    <mergeCell ref="W162:Z162"/>
    <mergeCell ref="A161:B161"/>
    <mergeCell ref="C161:E161"/>
    <mergeCell ref="F161:H161"/>
    <mergeCell ref="I161:K161"/>
    <mergeCell ref="L161:N161"/>
    <mergeCell ref="O161:R161"/>
    <mergeCell ref="A160:B160"/>
    <mergeCell ref="C160:E160"/>
    <mergeCell ref="F160:H160"/>
    <mergeCell ref="I160:K160"/>
    <mergeCell ref="L160:N160"/>
    <mergeCell ref="O160:R160"/>
    <mergeCell ref="C158:H158"/>
    <mergeCell ref="I158:N158"/>
    <mergeCell ref="O158:R159"/>
    <mergeCell ref="S158:Z158"/>
    <mergeCell ref="C159:E159"/>
    <mergeCell ref="F159:H159"/>
    <mergeCell ref="I159:K159"/>
    <mergeCell ref="L159:N159"/>
    <mergeCell ref="S159:V159"/>
    <mergeCell ref="W159:Z159"/>
    <mergeCell ref="A156:B156"/>
    <mergeCell ref="C156:J156"/>
    <mergeCell ref="K156:R156"/>
    <mergeCell ref="S156:Z156"/>
    <mergeCell ref="A157:N157"/>
    <mergeCell ref="O157:Z157"/>
    <mergeCell ref="A154:B154"/>
    <mergeCell ref="C154:J154"/>
    <mergeCell ref="K154:R154"/>
    <mergeCell ref="S154:Z154"/>
    <mergeCell ref="A155:B155"/>
    <mergeCell ref="C155:J155"/>
    <mergeCell ref="K155:R155"/>
    <mergeCell ref="S155:Z155"/>
    <mergeCell ref="A150:Z150"/>
    <mergeCell ref="A151:Z151"/>
    <mergeCell ref="A152:Z152"/>
    <mergeCell ref="A153:B153"/>
    <mergeCell ref="C153:J153"/>
    <mergeCell ref="K153:R153"/>
    <mergeCell ref="S153:Z153"/>
    <mergeCell ref="A148:B148"/>
    <mergeCell ref="C148:N148"/>
    <mergeCell ref="O148:Z148"/>
    <mergeCell ref="A149:B149"/>
    <mergeCell ref="C149:N149"/>
    <mergeCell ref="O149:Z149"/>
    <mergeCell ref="A146:B146"/>
    <mergeCell ref="C146:N146"/>
    <mergeCell ref="O146:Z146"/>
    <mergeCell ref="A147:B147"/>
    <mergeCell ref="C147:N147"/>
    <mergeCell ref="O147:Z147"/>
    <mergeCell ref="A144:B144"/>
    <mergeCell ref="C144:N144"/>
    <mergeCell ref="O144:Z144"/>
    <mergeCell ref="A145:B145"/>
    <mergeCell ref="C145:N145"/>
    <mergeCell ref="O145:Z145"/>
    <mergeCell ref="A142:B142"/>
    <mergeCell ref="C142:N142"/>
    <mergeCell ref="O142:Z142"/>
    <mergeCell ref="A143:B143"/>
    <mergeCell ref="C143:N143"/>
    <mergeCell ref="O143:Z143"/>
    <mergeCell ref="X135:Z136"/>
    <mergeCell ref="G136:I136"/>
    <mergeCell ref="J136:L136"/>
    <mergeCell ref="A137:Z138"/>
    <mergeCell ref="A139:Z139"/>
    <mergeCell ref="A140:B141"/>
    <mergeCell ref="C140:Z140"/>
    <mergeCell ref="C141:N141"/>
    <mergeCell ref="O141:Z141"/>
    <mergeCell ref="U133:W134"/>
    <mergeCell ref="X133:Z134"/>
    <mergeCell ref="G134:I134"/>
    <mergeCell ref="J134:L134"/>
    <mergeCell ref="G135:I135"/>
    <mergeCell ref="J135:L135"/>
    <mergeCell ref="M135:N136"/>
    <mergeCell ref="O135:Q136"/>
    <mergeCell ref="R135:T136"/>
    <mergeCell ref="U135:W136"/>
    <mergeCell ref="O130:Q132"/>
    <mergeCell ref="R130:T132"/>
    <mergeCell ref="U130:W132"/>
    <mergeCell ref="X130:Z132"/>
    <mergeCell ref="B133:F136"/>
    <mergeCell ref="G133:I133"/>
    <mergeCell ref="J133:L133"/>
    <mergeCell ref="M133:N134"/>
    <mergeCell ref="O133:Q134"/>
    <mergeCell ref="R133:T134"/>
    <mergeCell ref="X127:Z129"/>
    <mergeCell ref="A128:A129"/>
    <mergeCell ref="B128:F129"/>
    <mergeCell ref="G128:I129"/>
    <mergeCell ref="J128:L129"/>
    <mergeCell ref="A130:A132"/>
    <mergeCell ref="B130:F132"/>
    <mergeCell ref="G130:I132"/>
    <mergeCell ref="J130:L132"/>
    <mergeCell ref="M130:N132"/>
    <mergeCell ref="G126:I127"/>
    <mergeCell ref="J126:L127"/>
    <mergeCell ref="O126:Q126"/>
    <mergeCell ref="R126:T126"/>
    <mergeCell ref="U126:W126"/>
    <mergeCell ref="X126:Z126"/>
    <mergeCell ref="M127:N129"/>
    <mergeCell ref="O127:Q129"/>
    <mergeCell ref="R127:T129"/>
    <mergeCell ref="U127:W129"/>
    <mergeCell ref="A124:L124"/>
    <mergeCell ref="M124:Z124"/>
    <mergeCell ref="B125:F125"/>
    <mergeCell ref="G125:I125"/>
    <mergeCell ref="J125:L125"/>
    <mergeCell ref="M125:N126"/>
    <mergeCell ref="O125:T125"/>
    <mergeCell ref="U125:Z125"/>
    <mergeCell ref="A126:A127"/>
    <mergeCell ref="B126:F127"/>
    <mergeCell ref="X122:Z122"/>
    <mergeCell ref="A123:B123"/>
    <mergeCell ref="C123:E123"/>
    <mergeCell ref="F123:H123"/>
    <mergeCell ref="I123:K123"/>
    <mergeCell ref="L123:N123"/>
    <mergeCell ref="O123:Q123"/>
    <mergeCell ref="R123:T123"/>
    <mergeCell ref="U123:W123"/>
    <mergeCell ref="X123:Z123"/>
    <mergeCell ref="U121:W121"/>
    <mergeCell ref="X121:Z121"/>
    <mergeCell ref="A122:B122"/>
    <mergeCell ref="C122:E122"/>
    <mergeCell ref="F122:H122"/>
    <mergeCell ref="I122:K122"/>
    <mergeCell ref="L122:N122"/>
    <mergeCell ref="O122:Q122"/>
    <mergeCell ref="R122:T122"/>
    <mergeCell ref="U122:W122"/>
    <mergeCell ref="R120:T120"/>
    <mergeCell ref="U120:W120"/>
    <mergeCell ref="X120:Z120"/>
    <mergeCell ref="A121:B121"/>
    <mergeCell ref="C121:E121"/>
    <mergeCell ref="F121:H121"/>
    <mergeCell ref="I121:K121"/>
    <mergeCell ref="L121:N121"/>
    <mergeCell ref="O121:Q121"/>
    <mergeCell ref="R121:T121"/>
    <mergeCell ref="A120:B120"/>
    <mergeCell ref="C120:E120"/>
    <mergeCell ref="F120:H120"/>
    <mergeCell ref="I120:K120"/>
    <mergeCell ref="L120:N120"/>
    <mergeCell ref="O120:Q120"/>
    <mergeCell ref="X118:Z118"/>
    <mergeCell ref="A119:B119"/>
    <mergeCell ref="C119:E119"/>
    <mergeCell ref="F119:H119"/>
    <mergeCell ref="I119:K119"/>
    <mergeCell ref="L119:N119"/>
    <mergeCell ref="O119:Q119"/>
    <mergeCell ref="R119:T119"/>
    <mergeCell ref="U119:W119"/>
    <mergeCell ref="X119:Z119"/>
    <mergeCell ref="U117:W117"/>
    <mergeCell ref="X117:Z117"/>
    <mergeCell ref="A118:B118"/>
    <mergeCell ref="C118:E118"/>
    <mergeCell ref="F118:H118"/>
    <mergeCell ref="I118:K118"/>
    <mergeCell ref="L118:N118"/>
    <mergeCell ref="O118:Q118"/>
    <mergeCell ref="R118:T118"/>
    <mergeCell ref="U118:W118"/>
    <mergeCell ref="R116:T116"/>
    <mergeCell ref="U116:W116"/>
    <mergeCell ref="X116:Z116"/>
    <mergeCell ref="A117:B117"/>
    <mergeCell ref="C117:E117"/>
    <mergeCell ref="F117:H117"/>
    <mergeCell ref="I117:K117"/>
    <mergeCell ref="L117:N117"/>
    <mergeCell ref="O117:Q117"/>
    <mergeCell ref="R117:T117"/>
    <mergeCell ref="A116:B116"/>
    <mergeCell ref="C116:E116"/>
    <mergeCell ref="F116:H116"/>
    <mergeCell ref="I116:K116"/>
    <mergeCell ref="L116:N116"/>
    <mergeCell ref="O116:Q116"/>
    <mergeCell ref="X114:Z114"/>
    <mergeCell ref="A115:B115"/>
    <mergeCell ref="C115:E115"/>
    <mergeCell ref="F115:H115"/>
    <mergeCell ref="I115:K115"/>
    <mergeCell ref="L115:N115"/>
    <mergeCell ref="O115:Q115"/>
    <mergeCell ref="R115:T115"/>
    <mergeCell ref="U115:W115"/>
    <mergeCell ref="X115:Z115"/>
    <mergeCell ref="U113:W113"/>
    <mergeCell ref="X113:Z113"/>
    <mergeCell ref="A114:B114"/>
    <mergeCell ref="C114:E114"/>
    <mergeCell ref="F114:H114"/>
    <mergeCell ref="I114:K114"/>
    <mergeCell ref="L114:N114"/>
    <mergeCell ref="O114:Q114"/>
    <mergeCell ref="R114:T114"/>
    <mergeCell ref="U114:W114"/>
    <mergeCell ref="R112:T112"/>
    <mergeCell ref="U112:W112"/>
    <mergeCell ref="X112:Z112"/>
    <mergeCell ref="A113:B113"/>
    <mergeCell ref="C113:E113"/>
    <mergeCell ref="F113:H113"/>
    <mergeCell ref="I113:K113"/>
    <mergeCell ref="L113:N113"/>
    <mergeCell ref="O113:Q113"/>
    <mergeCell ref="R113:T113"/>
    <mergeCell ref="A112:B112"/>
    <mergeCell ref="C112:E112"/>
    <mergeCell ref="F112:H112"/>
    <mergeCell ref="I112:K112"/>
    <mergeCell ref="L112:N112"/>
    <mergeCell ref="O112:Q112"/>
    <mergeCell ref="I111:K111"/>
    <mergeCell ref="L111:N111"/>
    <mergeCell ref="O111:Q111"/>
    <mergeCell ref="R111:T111"/>
    <mergeCell ref="U111:W111"/>
    <mergeCell ref="X111:Z111"/>
    <mergeCell ref="A108:Z108"/>
    <mergeCell ref="A109:B111"/>
    <mergeCell ref="C109:N109"/>
    <mergeCell ref="O109:Z109"/>
    <mergeCell ref="C110:H110"/>
    <mergeCell ref="I110:N110"/>
    <mergeCell ref="O110:T110"/>
    <mergeCell ref="U110:Z110"/>
    <mergeCell ref="C111:E111"/>
    <mergeCell ref="F111:H111"/>
    <mergeCell ref="X106:Z106"/>
    <mergeCell ref="A107:B107"/>
    <mergeCell ref="C107:E107"/>
    <mergeCell ref="F107:H107"/>
    <mergeCell ref="I107:K107"/>
    <mergeCell ref="L107:N107"/>
    <mergeCell ref="O107:Q107"/>
    <mergeCell ref="R107:T107"/>
    <mergeCell ref="U107:W107"/>
    <mergeCell ref="X107:Z107"/>
    <mergeCell ref="U105:W105"/>
    <mergeCell ref="X105:Z105"/>
    <mergeCell ref="A106:B106"/>
    <mergeCell ref="C106:E106"/>
    <mergeCell ref="F106:H106"/>
    <mergeCell ref="I106:K106"/>
    <mergeCell ref="L106:N106"/>
    <mergeCell ref="O106:Q106"/>
    <mergeCell ref="R106:T106"/>
    <mergeCell ref="U106:W106"/>
    <mergeCell ref="R104:T104"/>
    <mergeCell ref="U104:W104"/>
    <mergeCell ref="X104:Z104"/>
    <mergeCell ref="A105:B105"/>
    <mergeCell ref="C105:E105"/>
    <mergeCell ref="F105:H105"/>
    <mergeCell ref="I105:K105"/>
    <mergeCell ref="L105:N105"/>
    <mergeCell ref="O105:Q105"/>
    <mergeCell ref="R105:T105"/>
    <mergeCell ref="A104:B104"/>
    <mergeCell ref="C104:E104"/>
    <mergeCell ref="F104:H104"/>
    <mergeCell ref="I104:K104"/>
    <mergeCell ref="L104:N104"/>
    <mergeCell ref="O104:Q104"/>
    <mergeCell ref="X102:Z102"/>
    <mergeCell ref="A103:B103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U101:W101"/>
    <mergeCell ref="X101:Z101"/>
    <mergeCell ref="A102:B102"/>
    <mergeCell ref="C102:E102"/>
    <mergeCell ref="F102:H102"/>
    <mergeCell ref="I102:K102"/>
    <mergeCell ref="L102:N102"/>
    <mergeCell ref="O102:Q102"/>
    <mergeCell ref="R102:T102"/>
    <mergeCell ref="U102:W102"/>
    <mergeCell ref="R100:T100"/>
    <mergeCell ref="U100:W100"/>
    <mergeCell ref="X100:Z100"/>
    <mergeCell ref="A101:B101"/>
    <mergeCell ref="C101:E101"/>
    <mergeCell ref="F101:H101"/>
    <mergeCell ref="I101:K101"/>
    <mergeCell ref="L101:N101"/>
    <mergeCell ref="O101:Q101"/>
    <mergeCell ref="R101:T101"/>
    <mergeCell ref="A100:B100"/>
    <mergeCell ref="C100:E100"/>
    <mergeCell ref="F100:H100"/>
    <mergeCell ref="I100:K100"/>
    <mergeCell ref="L100:N100"/>
    <mergeCell ref="O100:Q100"/>
    <mergeCell ref="X98:Z98"/>
    <mergeCell ref="A99:B99"/>
    <mergeCell ref="C99:E99"/>
    <mergeCell ref="F99:H99"/>
    <mergeCell ref="I99:K99"/>
    <mergeCell ref="L99:N99"/>
    <mergeCell ref="O99:Q99"/>
    <mergeCell ref="R99:T99"/>
    <mergeCell ref="U99:W99"/>
    <mergeCell ref="X99:Z99"/>
    <mergeCell ref="U97:W97"/>
    <mergeCell ref="X97:Z97"/>
    <mergeCell ref="A98:B98"/>
    <mergeCell ref="C98:E98"/>
    <mergeCell ref="F98:H98"/>
    <mergeCell ref="I98:K98"/>
    <mergeCell ref="L98:N98"/>
    <mergeCell ref="O98:Q98"/>
    <mergeCell ref="R98:T98"/>
    <mergeCell ref="U98:W98"/>
    <mergeCell ref="R96:T96"/>
    <mergeCell ref="U96:W96"/>
    <mergeCell ref="X96:Z96"/>
    <mergeCell ref="A97:B97"/>
    <mergeCell ref="C97:E97"/>
    <mergeCell ref="F97:H97"/>
    <mergeCell ref="I97:K97"/>
    <mergeCell ref="L97:N97"/>
    <mergeCell ref="O97:Q97"/>
    <mergeCell ref="R97:T97"/>
    <mergeCell ref="A96:B96"/>
    <mergeCell ref="C96:E96"/>
    <mergeCell ref="F96:H96"/>
    <mergeCell ref="I96:K96"/>
    <mergeCell ref="L96:N96"/>
    <mergeCell ref="O96:Q96"/>
    <mergeCell ref="U94:Z94"/>
    <mergeCell ref="C95:E95"/>
    <mergeCell ref="F95:H95"/>
    <mergeCell ref="I95:K95"/>
    <mergeCell ref="L95:N95"/>
    <mergeCell ref="O95:Q95"/>
    <mergeCell ref="R95:T95"/>
    <mergeCell ref="U95:W95"/>
    <mergeCell ref="X95:Z95"/>
    <mergeCell ref="A91:B91"/>
    <mergeCell ref="C91:N91"/>
    <mergeCell ref="O91:Z91"/>
    <mergeCell ref="A92:Z92"/>
    <mergeCell ref="A93:B95"/>
    <mergeCell ref="C93:N93"/>
    <mergeCell ref="O93:Z93"/>
    <mergeCell ref="C94:H94"/>
    <mergeCell ref="I94:N94"/>
    <mergeCell ref="O94:T94"/>
    <mergeCell ref="X89:Z89"/>
    <mergeCell ref="A90:B90"/>
    <mergeCell ref="C90:E90"/>
    <mergeCell ref="F90:H90"/>
    <mergeCell ref="I90:K90"/>
    <mergeCell ref="L90:N90"/>
    <mergeCell ref="O90:Q90"/>
    <mergeCell ref="R90:T90"/>
    <mergeCell ref="U90:W90"/>
    <mergeCell ref="X90:Z90"/>
    <mergeCell ref="U88:W88"/>
    <mergeCell ref="X88:Z88"/>
    <mergeCell ref="A89:B89"/>
    <mergeCell ref="C89:E89"/>
    <mergeCell ref="F89:H89"/>
    <mergeCell ref="I89:K89"/>
    <mergeCell ref="L89:N89"/>
    <mergeCell ref="O89:Q89"/>
    <mergeCell ref="R89:T89"/>
    <mergeCell ref="U89:W89"/>
    <mergeCell ref="R87:T87"/>
    <mergeCell ref="U87:W87"/>
    <mergeCell ref="X87:Z87"/>
    <mergeCell ref="A88:B88"/>
    <mergeCell ref="C88:E88"/>
    <mergeCell ref="F88:H88"/>
    <mergeCell ref="I88:K88"/>
    <mergeCell ref="L88:N88"/>
    <mergeCell ref="O88:Q88"/>
    <mergeCell ref="R88:T88"/>
    <mergeCell ref="A87:B87"/>
    <mergeCell ref="C87:E87"/>
    <mergeCell ref="F87:H87"/>
    <mergeCell ref="I87:K87"/>
    <mergeCell ref="L87:N87"/>
    <mergeCell ref="O87:Q87"/>
    <mergeCell ref="X85:Z85"/>
    <mergeCell ref="A86:B86"/>
    <mergeCell ref="C86:E86"/>
    <mergeCell ref="F86:H86"/>
    <mergeCell ref="I86:K86"/>
    <mergeCell ref="L86:N86"/>
    <mergeCell ref="O86:Q86"/>
    <mergeCell ref="R86:T86"/>
    <mergeCell ref="U86:W86"/>
    <mergeCell ref="X86:Z86"/>
    <mergeCell ref="U84:W84"/>
    <mergeCell ref="X84:Z84"/>
    <mergeCell ref="A85:B85"/>
    <mergeCell ref="C85:E85"/>
    <mergeCell ref="F85:H85"/>
    <mergeCell ref="I85:K85"/>
    <mergeCell ref="L85:N85"/>
    <mergeCell ref="O85:Q85"/>
    <mergeCell ref="R85:T85"/>
    <mergeCell ref="U85:W85"/>
    <mergeCell ref="R83:T83"/>
    <mergeCell ref="U83:W83"/>
    <mergeCell ref="X83:Z83"/>
    <mergeCell ref="A84:B84"/>
    <mergeCell ref="C84:E84"/>
    <mergeCell ref="F84:H84"/>
    <mergeCell ref="I84:K84"/>
    <mergeCell ref="L84:N84"/>
    <mergeCell ref="O84:Q84"/>
    <mergeCell ref="R84:T84"/>
    <mergeCell ref="A83:B83"/>
    <mergeCell ref="C83:E83"/>
    <mergeCell ref="F83:H83"/>
    <mergeCell ref="I83:K83"/>
    <mergeCell ref="L83:N83"/>
    <mergeCell ref="O83:Q83"/>
    <mergeCell ref="X81:Z81"/>
    <mergeCell ref="A82:B82"/>
    <mergeCell ref="C82:E82"/>
    <mergeCell ref="F82:H82"/>
    <mergeCell ref="I82:K82"/>
    <mergeCell ref="L82:N82"/>
    <mergeCell ref="O82:Q82"/>
    <mergeCell ref="R82:T82"/>
    <mergeCell ref="U82:W82"/>
    <mergeCell ref="X82:Z82"/>
    <mergeCell ref="U80:W80"/>
    <mergeCell ref="X80:Z80"/>
    <mergeCell ref="A81:B81"/>
    <mergeCell ref="C81:E81"/>
    <mergeCell ref="F81:H81"/>
    <mergeCell ref="I81:K81"/>
    <mergeCell ref="L81:N81"/>
    <mergeCell ref="O81:Q81"/>
    <mergeCell ref="R81:T81"/>
    <mergeCell ref="U81:W81"/>
    <mergeCell ref="R79:T79"/>
    <mergeCell ref="U79:W79"/>
    <mergeCell ref="X79:Z79"/>
    <mergeCell ref="A80:B80"/>
    <mergeCell ref="C80:E80"/>
    <mergeCell ref="F80:H80"/>
    <mergeCell ref="I80:K80"/>
    <mergeCell ref="L80:N80"/>
    <mergeCell ref="O80:Q80"/>
    <mergeCell ref="R80:T80"/>
    <mergeCell ref="A79:B79"/>
    <mergeCell ref="C79:E79"/>
    <mergeCell ref="F79:H79"/>
    <mergeCell ref="I79:K79"/>
    <mergeCell ref="L79:N79"/>
    <mergeCell ref="O79:Q79"/>
    <mergeCell ref="U77:Z77"/>
    <mergeCell ref="C78:E78"/>
    <mergeCell ref="F78:H78"/>
    <mergeCell ref="I78:K78"/>
    <mergeCell ref="L78:N78"/>
    <mergeCell ref="O78:Q78"/>
    <mergeCell ref="R78:T78"/>
    <mergeCell ref="U78:W78"/>
    <mergeCell ref="X78:Z78"/>
    <mergeCell ref="A74:B74"/>
    <mergeCell ref="C74:N74"/>
    <mergeCell ref="O74:Z74"/>
    <mergeCell ref="A75:Z75"/>
    <mergeCell ref="A76:B78"/>
    <mergeCell ref="C76:N76"/>
    <mergeCell ref="O76:Z76"/>
    <mergeCell ref="C77:H77"/>
    <mergeCell ref="I77:N77"/>
    <mergeCell ref="O77:T77"/>
    <mergeCell ref="A72:B72"/>
    <mergeCell ref="C72:H72"/>
    <mergeCell ref="I72:N72"/>
    <mergeCell ref="O72:T72"/>
    <mergeCell ref="U72:Z72"/>
    <mergeCell ref="A73:B73"/>
    <mergeCell ref="C73:H73"/>
    <mergeCell ref="I73:N73"/>
    <mergeCell ref="O73:T73"/>
    <mergeCell ref="U73:Z73"/>
    <mergeCell ref="A70:B70"/>
    <mergeCell ref="C70:H70"/>
    <mergeCell ref="I70:N70"/>
    <mergeCell ref="O70:T70"/>
    <mergeCell ref="U70:Z70"/>
    <mergeCell ref="A71:B71"/>
    <mergeCell ref="C71:H71"/>
    <mergeCell ref="I71:N71"/>
    <mergeCell ref="O71:T71"/>
    <mergeCell ref="U71:Z71"/>
    <mergeCell ref="A68:B68"/>
    <mergeCell ref="C68:H68"/>
    <mergeCell ref="I68:N68"/>
    <mergeCell ref="O68:T68"/>
    <mergeCell ref="U68:Z68"/>
    <mergeCell ref="A69:B69"/>
    <mergeCell ref="C69:H69"/>
    <mergeCell ref="I69:N69"/>
    <mergeCell ref="O69:T69"/>
    <mergeCell ref="U69:Z69"/>
    <mergeCell ref="A66:B66"/>
    <mergeCell ref="C66:H66"/>
    <mergeCell ref="I66:N66"/>
    <mergeCell ref="O66:T66"/>
    <mergeCell ref="U66:Z66"/>
    <mergeCell ref="A67:B67"/>
    <mergeCell ref="C67:H67"/>
    <mergeCell ref="I67:N67"/>
    <mergeCell ref="O67:T67"/>
    <mergeCell ref="U67:Z67"/>
    <mergeCell ref="A64:B64"/>
    <mergeCell ref="C64:H64"/>
    <mergeCell ref="I64:N64"/>
    <mergeCell ref="O64:T64"/>
    <mergeCell ref="U64:Z64"/>
    <mergeCell ref="A65:B65"/>
    <mergeCell ref="C65:H65"/>
    <mergeCell ref="I65:N65"/>
    <mergeCell ref="O65:T65"/>
    <mergeCell ref="U65:Z65"/>
    <mergeCell ref="A62:B62"/>
    <mergeCell ref="C62:H62"/>
    <mergeCell ref="I62:N62"/>
    <mergeCell ref="O62:T62"/>
    <mergeCell ref="U62:Z62"/>
    <mergeCell ref="A63:B63"/>
    <mergeCell ref="C63:H63"/>
    <mergeCell ref="I63:N63"/>
    <mergeCell ref="O63:T63"/>
    <mergeCell ref="U63:Z63"/>
    <mergeCell ref="U60:Z60"/>
    <mergeCell ref="A61:B61"/>
    <mergeCell ref="C61:H61"/>
    <mergeCell ref="I61:N61"/>
    <mergeCell ref="O61:T61"/>
    <mergeCell ref="U61:Z61"/>
    <mergeCell ref="A57:B57"/>
    <mergeCell ref="C57:N57"/>
    <mergeCell ref="O57:Z57"/>
    <mergeCell ref="A58:Z58"/>
    <mergeCell ref="A59:B60"/>
    <mergeCell ref="C59:N59"/>
    <mergeCell ref="O59:Z59"/>
    <mergeCell ref="C60:H60"/>
    <mergeCell ref="I60:N60"/>
    <mergeCell ref="O60:T60"/>
    <mergeCell ref="A55:B55"/>
    <mergeCell ref="C55:H55"/>
    <mergeCell ref="I55:N55"/>
    <mergeCell ref="O55:T55"/>
    <mergeCell ref="U55:Z55"/>
    <mergeCell ref="A56:B56"/>
    <mergeCell ref="C56:H56"/>
    <mergeCell ref="I56:N56"/>
    <mergeCell ref="O56:T56"/>
    <mergeCell ref="U56:Z56"/>
    <mergeCell ref="A53:B53"/>
    <mergeCell ref="C53:H53"/>
    <mergeCell ref="I53:N53"/>
    <mergeCell ref="O53:T53"/>
    <mergeCell ref="U53:Z53"/>
    <mergeCell ref="A54:B54"/>
    <mergeCell ref="C54:H54"/>
    <mergeCell ref="I54:N54"/>
    <mergeCell ref="O54:T54"/>
    <mergeCell ref="U54:Z54"/>
    <mergeCell ref="A51:B51"/>
    <mergeCell ref="C51:H51"/>
    <mergeCell ref="I51:N51"/>
    <mergeCell ref="O51:T51"/>
    <mergeCell ref="U51:Z51"/>
    <mergeCell ref="A52:B52"/>
    <mergeCell ref="C52:H52"/>
    <mergeCell ref="I52:N52"/>
    <mergeCell ref="O52:T52"/>
    <mergeCell ref="U52:Z52"/>
    <mergeCell ref="A49:B49"/>
    <mergeCell ref="C49:H49"/>
    <mergeCell ref="I49:N49"/>
    <mergeCell ref="O49:T49"/>
    <mergeCell ref="U49:Z49"/>
    <mergeCell ref="A50:B50"/>
    <mergeCell ref="C50:H50"/>
    <mergeCell ref="I50:N50"/>
    <mergeCell ref="O50:T50"/>
    <mergeCell ref="U50:Z50"/>
    <mergeCell ref="A47:B47"/>
    <mergeCell ref="C47:H47"/>
    <mergeCell ref="I47:N47"/>
    <mergeCell ref="O47:T47"/>
    <mergeCell ref="U47:Z47"/>
    <mergeCell ref="A48:B48"/>
    <mergeCell ref="C48:H48"/>
    <mergeCell ref="I48:N48"/>
    <mergeCell ref="O48:T48"/>
    <mergeCell ref="U48:Z48"/>
    <mergeCell ref="A45:B45"/>
    <mergeCell ref="C45:H45"/>
    <mergeCell ref="I45:N45"/>
    <mergeCell ref="O45:T45"/>
    <mergeCell ref="U45:Z45"/>
    <mergeCell ref="A46:B46"/>
    <mergeCell ref="C46:H46"/>
    <mergeCell ref="I46:N46"/>
    <mergeCell ref="O46:T46"/>
    <mergeCell ref="U46:Z46"/>
    <mergeCell ref="A43:B43"/>
    <mergeCell ref="C43:H43"/>
    <mergeCell ref="I43:N43"/>
    <mergeCell ref="O43:T43"/>
    <mergeCell ref="U43:Z43"/>
    <mergeCell ref="A44:B44"/>
    <mergeCell ref="C44:H44"/>
    <mergeCell ref="I44:N44"/>
    <mergeCell ref="O44:T44"/>
    <mergeCell ref="U44:Z44"/>
    <mergeCell ref="A40:B40"/>
    <mergeCell ref="C40:N40"/>
    <mergeCell ref="O40:Z40"/>
    <mergeCell ref="A41:N41"/>
    <mergeCell ref="O41:Z41"/>
    <mergeCell ref="A42:B42"/>
    <mergeCell ref="C42:H42"/>
    <mergeCell ref="I42:N42"/>
    <mergeCell ref="O42:T42"/>
    <mergeCell ref="U42:Z42"/>
    <mergeCell ref="A38:B38"/>
    <mergeCell ref="C38:H38"/>
    <mergeCell ref="I38:N38"/>
    <mergeCell ref="O38:T38"/>
    <mergeCell ref="U38:Z38"/>
    <mergeCell ref="A39:B39"/>
    <mergeCell ref="C39:H39"/>
    <mergeCell ref="I39:N39"/>
    <mergeCell ref="O39:T39"/>
    <mergeCell ref="U39:Z39"/>
    <mergeCell ref="A36:B36"/>
    <mergeCell ref="C36:H36"/>
    <mergeCell ref="I36:N36"/>
    <mergeCell ref="O36:T36"/>
    <mergeCell ref="U36:Z36"/>
    <mergeCell ref="A37:B37"/>
    <mergeCell ref="C37:H37"/>
    <mergeCell ref="I37:N37"/>
    <mergeCell ref="O37:T37"/>
    <mergeCell ref="U37:Z37"/>
    <mergeCell ref="A34:B34"/>
    <mergeCell ref="C34:H34"/>
    <mergeCell ref="I34:N34"/>
    <mergeCell ref="O34:T34"/>
    <mergeCell ref="U34:Z34"/>
    <mergeCell ref="A35:B35"/>
    <mergeCell ref="C35:H35"/>
    <mergeCell ref="I35:N35"/>
    <mergeCell ref="O35:T35"/>
    <mergeCell ref="U35:Z35"/>
    <mergeCell ref="A32:B32"/>
    <mergeCell ref="C32:H32"/>
    <mergeCell ref="I32:N32"/>
    <mergeCell ref="O32:T32"/>
    <mergeCell ref="U32:Z32"/>
    <mergeCell ref="A33:B33"/>
    <mergeCell ref="C33:H33"/>
    <mergeCell ref="I33:N33"/>
    <mergeCell ref="O33:T33"/>
    <mergeCell ref="U33:Z33"/>
    <mergeCell ref="A30:B30"/>
    <mergeCell ref="C30:H30"/>
    <mergeCell ref="I30:N30"/>
    <mergeCell ref="O30:T30"/>
    <mergeCell ref="U30:Z30"/>
    <mergeCell ref="A31:B31"/>
    <mergeCell ref="C31:H31"/>
    <mergeCell ref="I31:N31"/>
    <mergeCell ref="O31:T31"/>
    <mergeCell ref="U31:Z31"/>
    <mergeCell ref="A28:B28"/>
    <mergeCell ref="C28:H28"/>
    <mergeCell ref="I28:N28"/>
    <mergeCell ref="O28:T28"/>
    <mergeCell ref="U28:Z28"/>
    <mergeCell ref="A29:B29"/>
    <mergeCell ref="C29:H29"/>
    <mergeCell ref="I29:N29"/>
    <mergeCell ref="O29:T29"/>
    <mergeCell ref="U29:Z29"/>
    <mergeCell ref="O26:T26"/>
    <mergeCell ref="U26:Z26"/>
    <mergeCell ref="A27:B27"/>
    <mergeCell ref="C27:H27"/>
    <mergeCell ref="I27:N27"/>
    <mergeCell ref="O27:T27"/>
    <mergeCell ref="U27:Z27"/>
    <mergeCell ref="W22:Z22"/>
    <mergeCell ref="A23:B23"/>
    <mergeCell ref="C23:J23"/>
    <mergeCell ref="K23:Z23"/>
    <mergeCell ref="A24:Z24"/>
    <mergeCell ref="A25:B26"/>
    <mergeCell ref="C25:N25"/>
    <mergeCell ref="O25:Z25"/>
    <mergeCell ref="C26:H26"/>
    <mergeCell ref="I26:N26"/>
    <mergeCell ref="A22:B22"/>
    <mergeCell ref="C22:F22"/>
    <mergeCell ref="G22:J22"/>
    <mergeCell ref="K22:N22"/>
    <mergeCell ref="O22:R22"/>
    <mergeCell ref="S22:V22"/>
    <mergeCell ref="W20:Z20"/>
    <mergeCell ref="A21:B21"/>
    <mergeCell ref="C21:F21"/>
    <mergeCell ref="G21:J21"/>
    <mergeCell ref="K21:N21"/>
    <mergeCell ref="O21:R21"/>
    <mergeCell ref="S21:V21"/>
    <mergeCell ref="W21:Z21"/>
    <mergeCell ref="A20:B20"/>
    <mergeCell ref="C20:F20"/>
    <mergeCell ref="G20:J20"/>
    <mergeCell ref="K20:N20"/>
    <mergeCell ref="O20:R20"/>
    <mergeCell ref="S20:V20"/>
    <mergeCell ref="W18:Z18"/>
    <mergeCell ref="A19:B19"/>
    <mergeCell ref="C19:F19"/>
    <mergeCell ref="G19:J19"/>
    <mergeCell ref="K19:N19"/>
    <mergeCell ref="O19:R19"/>
    <mergeCell ref="S19:V19"/>
    <mergeCell ref="W19:Z19"/>
    <mergeCell ref="A18:B18"/>
    <mergeCell ref="C18:F18"/>
    <mergeCell ref="G18:J18"/>
    <mergeCell ref="K18:N18"/>
    <mergeCell ref="O18:R18"/>
    <mergeCell ref="S18:V18"/>
    <mergeCell ref="W16:Z16"/>
    <mergeCell ref="A17:B17"/>
    <mergeCell ref="C17:F17"/>
    <mergeCell ref="G17:J17"/>
    <mergeCell ref="K17:N17"/>
    <mergeCell ref="O17:R17"/>
    <mergeCell ref="S17:V17"/>
    <mergeCell ref="W17:Z17"/>
    <mergeCell ref="A16:B16"/>
    <mergeCell ref="C16:F16"/>
    <mergeCell ref="G16:J16"/>
    <mergeCell ref="K16:N16"/>
    <mergeCell ref="O16:R16"/>
    <mergeCell ref="S16:V16"/>
    <mergeCell ref="W14:Z14"/>
    <mergeCell ref="A15:B15"/>
    <mergeCell ref="C15:F15"/>
    <mergeCell ref="G15:J15"/>
    <mergeCell ref="K15:N15"/>
    <mergeCell ref="O15:R15"/>
    <mergeCell ref="S15:V15"/>
    <mergeCell ref="W15:Z15"/>
    <mergeCell ref="A14:B14"/>
    <mergeCell ref="C14:F14"/>
    <mergeCell ref="G14:J14"/>
    <mergeCell ref="K14:N14"/>
    <mergeCell ref="O14:R14"/>
    <mergeCell ref="S14:V14"/>
    <mergeCell ref="W12:Z12"/>
    <mergeCell ref="A13:B13"/>
    <mergeCell ref="C13:F13"/>
    <mergeCell ref="G13:J13"/>
    <mergeCell ref="K13:N13"/>
    <mergeCell ref="O13:R13"/>
    <mergeCell ref="S13:V13"/>
    <mergeCell ref="W13:Z13"/>
    <mergeCell ref="A12:B12"/>
    <mergeCell ref="C12:F12"/>
    <mergeCell ref="G12:J12"/>
    <mergeCell ref="K12:N12"/>
    <mergeCell ref="O12:R12"/>
    <mergeCell ref="S12:V12"/>
    <mergeCell ref="W10:Z10"/>
    <mergeCell ref="A11:B11"/>
    <mergeCell ref="C11:F11"/>
    <mergeCell ref="G11:J11"/>
    <mergeCell ref="K11:N11"/>
    <mergeCell ref="O11:R11"/>
    <mergeCell ref="W9:Z9"/>
    <mergeCell ref="S11:V11"/>
    <mergeCell ref="W11:Z11"/>
    <mergeCell ref="A10:B10"/>
    <mergeCell ref="C10:F10"/>
    <mergeCell ref="G10:J10"/>
    <mergeCell ref="K10:N10"/>
    <mergeCell ref="O10:R10"/>
    <mergeCell ref="S10:V10"/>
    <mergeCell ref="A9:B9"/>
    <mergeCell ref="C9:F9"/>
    <mergeCell ref="G9:J9"/>
    <mergeCell ref="K9:N9"/>
    <mergeCell ref="O9:R9"/>
    <mergeCell ref="S9:V9"/>
    <mergeCell ref="A7:B8"/>
    <mergeCell ref="C7:J7"/>
    <mergeCell ref="K7:R7"/>
    <mergeCell ref="S7:Z7"/>
    <mergeCell ref="C8:F8"/>
    <mergeCell ref="G8:J8"/>
    <mergeCell ref="K8:N8"/>
    <mergeCell ref="O8:R8"/>
    <mergeCell ref="S8:V8"/>
    <mergeCell ref="W8:Z8"/>
    <mergeCell ref="A3:Q3"/>
    <mergeCell ref="A4:Q4"/>
    <mergeCell ref="A2:Q2"/>
    <mergeCell ref="A1:Q1"/>
    <mergeCell ref="A5:Z5"/>
    <mergeCell ref="A6:Z6"/>
  </mergeCells>
  <hyperlinks>
    <hyperlink ref="V4" r:id="rId1" display="ОГЛАВЛЕНИЕ"/>
    <hyperlink ref="A3" r:id="rId2" display="www.pogodavdome61.ru"/>
  </hyperlinks>
  <printOptions/>
  <pageMargins left="0.19583333333333333" right="0.18055555555555555" top="0.23402777777777778" bottom="0.24930555555555556" header="0.5118055555555555" footer="0.5118055555555555"/>
  <pageSetup horizontalDpi="300" verticalDpi="300" orientation="portrait" paperSize="9" scale="72" r:id="rId3"/>
  <rowBreaks count="2" manualBreakCount="2">
    <brk id="107" max="255" man="1"/>
    <brk id="1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Normal="71" zoomScaleSheetLayoutView="100" zoomScalePageLayoutView="0" workbookViewId="0" topLeftCell="A1">
      <selection activeCell="A2" sqref="A2:J2"/>
    </sheetView>
  </sheetViews>
  <sheetFormatPr defaultColWidth="11.28125" defaultRowHeight="12.75"/>
  <cols>
    <col min="1" max="5" width="11.57421875" style="0" customWidth="1"/>
    <col min="6" max="7" width="14.7109375" style="0" customWidth="1"/>
  </cols>
  <sheetData>
    <row r="1" spans="1:10" ht="28.5" customHeight="1">
      <c r="A1" s="215"/>
      <c r="B1" s="215"/>
      <c r="C1" s="215"/>
      <c r="D1" s="215"/>
      <c r="E1" s="215"/>
      <c r="F1" s="215"/>
      <c r="G1" s="215"/>
      <c r="H1" s="216"/>
      <c r="I1" s="216"/>
      <c r="J1" s="216"/>
    </row>
    <row r="2" spans="1:10" ht="15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">
      <c r="A3" s="218"/>
      <c r="B3" s="218"/>
      <c r="C3" s="218"/>
      <c r="D3" s="218"/>
      <c r="E3" s="218"/>
      <c r="F3" s="218"/>
      <c r="G3" s="218"/>
      <c r="H3" s="218" t="s">
        <v>9</v>
      </c>
      <c r="I3" s="218"/>
      <c r="J3" s="218"/>
    </row>
    <row r="4" spans="1:10" ht="23.25" customHeight="1">
      <c r="A4" s="219" t="s">
        <v>322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s="12" customFormat="1" ht="27.75" customHeight="1">
      <c r="A5" s="220" t="s">
        <v>323</v>
      </c>
      <c r="B5" s="220"/>
      <c r="C5" s="220"/>
      <c r="D5" s="220"/>
      <c r="E5" s="220"/>
      <c r="F5" s="46" t="s">
        <v>11</v>
      </c>
      <c r="G5" s="47" t="s">
        <v>12</v>
      </c>
      <c r="H5" s="151" t="s">
        <v>13</v>
      </c>
      <c r="I5" s="151"/>
      <c r="J5" s="151"/>
    </row>
    <row r="6" spans="1:10" ht="17.25">
      <c r="A6" s="214" t="s">
        <v>324</v>
      </c>
      <c r="B6" s="214"/>
      <c r="C6" s="214"/>
      <c r="D6" s="214"/>
      <c r="E6" s="214"/>
      <c r="F6" s="48">
        <v>340</v>
      </c>
      <c r="G6" s="49">
        <v>410</v>
      </c>
      <c r="H6" s="221"/>
      <c r="I6" s="221"/>
      <c r="J6" s="221"/>
    </row>
    <row r="7" spans="1:10" ht="17.25">
      <c r="A7" s="214" t="s">
        <v>325</v>
      </c>
      <c r="B7" s="214"/>
      <c r="C7" s="214"/>
      <c r="D7" s="214"/>
      <c r="E7" s="214"/>
      <c r="F7" s="48">
        <v>530</v>
      </c>
      <c r="G7" s="49">
        <v>640</v>
      </c>
      <c r="H7" s="221"/>
      <c r="I7" s="221"/>
      <c r="J7" s="221"/>
    </row>
    <row r="8" spans="1:10" ht="17.25">
      <c r="A8" s="214" t="s">
        <v>326</v>
      </c>
      <c r="B8" s="214"/>
      <c r="C8" s="214"/>
      <c r="D8" s="214"/>
      <c r="E8" s="214"/>
      <c r="F8" s="48">
        <v>650</v>
      </c>
      <c r="G8" s="49">
        <v>780</v>
      </c>
      <c r="H8" s="221"/>
      <c r="I8" s="221"/>
      <c r="J8" s="221"/>
    </row>
    <row r="9" spans="1:10" ht="17.25">
      <c r="A9" s="214" t="s">
        <v>327</v>
      </c>
      <c r="B9" s="214"/>
      <c r="C9" s="214"/>
      <c r="D9" s="214"/>
      <c r="E9" s="214"/>
      <c r="F9" s="48">
        <v>810</v>
      </c>
      <c r="G9" s="49">
        <v>975</v>
      </c>
      <c r="H9" s="221"/>
      <c r="I9" s="221"/>
      <c r="J9" s="221"/>
    </row>
    <row r="10" spans="1:10" ht="17.25">
      <c r="A10" s="214" t="s">
        <v>328</v>
      </c>
      <c r="B10" s="214"/>
      <c r="C10" s="214"/>
      <c r="D10" s="214"/>
      <c r="E10" s="214"/>
      <c r="F10" s="48">
        <v>310</v>
      </c>
      <c r="G10" s="49">
        <v>375</v>
      </c>
      <c r="H10" s="221"/>
      <c r="I10" s="221"/>
      <c r="J10" s="221"/>
    </row>
    <row r="11" spans="1:10" ht="17.25">
      <c r="A11" s="214" t="s">
        <v>329</v>
      </c>
      <c r="B11" s="214"/>
      <c r="C11" s="214"/>
      <c r="D11" s="214"/>
      <c r="E11" s="214"/>
      <c r="F11" s="48">
        <v>420</v>
      </c>
      <c r="G11" s="49">
        <v>505</v>
      </c>
      <c r="H11" s="221"/>
      <c r="I11" s="221"/>
      <c r="J11" s="221"/>
    </row>
    <row r="12" spans="1:10" ht="17.25">
      <c r="A12" s="214" t="s">
        <v>330</v>
      </c>
      <c r="B12" s="214"/>
      <c r="C12" s="214"/>
      <c r="D12" s="214"/>
      <c r="E12" s="214"/>
      <c r="F12" s="48">
        <v>560</v>
      </c>
      <c r="G12" s="49">
        <v>675</v>
      </c>
      <c r="H12" s="221"/>
      <c r="I12" s="221"/>
      <c r="J12" s="221"/>
    </row>
    <row r="13" spans="1:10" ht="17.25">
      <c r="A13" s="214" t="s">
        <v>331</v>
      </c>
      <c r="B13" s="214"/>
      <c r="C13" s="214"/>
      <c r="D13" s="214"/>
      <c r="E13" s="214"/>
      <c r="F13" s="48">
        <v>710</v>
      </c>
      <c r="G13" s="49">
        <v>855</v>
      </c>
      <c r="H13" s="221"/>
      <c r="I13" s="221"/>
      <c r="J13" s="221"/>
    </row>
  </sheetData>
  <sheetProtection selectLockedCells="1" selectUnlockedCells="1"/>
  <mergeCells count="17">
    <mergeCell ref="A13:E13"/>
    <mergeCell ref="A5:E5"/>
    <mergeCell ref="H5:J5"/>
    <mergeCell ref="A6:E6"/>
    <mergeCell ref="H6:J13"/>
    <mergeCell ref="A7:E7"/>
    <mergeCell ref="A8:E8"/>
    <mergeCell ref="A9:E9"/>
    <mergeCell ref="A10:E10"/>
    <mergeCell ref="A11:E11"/>
    <mergeCell ref="A12:E12"/>
    <mergeCell ref="A1:G1"/>
    <mergeCell ref="H1:J1"/>
    <mergeCell ref="A2:J2"/>
    <mergeCell ref="A3:G3"/>
    <mergeCell ref="H3:J3"/>
    <mergeCell ref="A4:J4"/>
  </mergeCells>
  <hyperlinks>
    <hyperlink ref="H3" r:id="rId1" display="ОГЛАВЛЕНИЕ"/>
  </hyperlinks>
  <printOptions/>
  <pageMargins left="0.19583333333333333" right="0.24166666666666667" top="0.16944444444444445" bottom="0.21319444444444444" header="0.5118055555555555" footer="0.5118055555555555"/>
  <pageSetup horizontalDpi="300" verticalDpi="3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руденко</dc:creator>
  <cp:keywords/>
  <dc:description/>
  <cp:lastModifiedBy>руденко</cp:lastModifiedBy>
  <dcterms:created xsi:type="dcterms:W3CDTF">2013-04-02T19:59:50Z</dcterms:created>
  <dcterms:modified xsi:type="dcterms:W3CDTF">2013-04-07T17:39:37Z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